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835"/>
  </bookViews>
  <sheets>
    <sheet name="Concentrado Est. de Ing. Arm" sheetId="7" r:id="rId1"/>
  </sheets>
  <definedNames>
    <definedName name="_xlnm.Print_Titles" localSheetId="0">'Concentrado Est. de Ing. Arm'!$12:$12</definedName>
  </definedNames>
  <calcPr calcId="152511"/>
</workbook>
</file>

<file path=xl/calcChain.xml><?xml version="1.0" encoding="utf-8"?>
<calcChain xmlns="http://schemas.openxmlformats.org/spreadsheetml/2006/main">
  <c r="R375" i="7" l="1"/>
  <c r="R392" i="7"/>
  <c r="F237" i="7" l="1"/>
  <c r="E240" i="7"/>
  <c r="F239" i="7"/>
  <c r="F238" i="7" s="1"/>
  <c r="F218" i="7"/>
  <c r="F219" i="7"/>
  <c r="F94" i="7"/>
  <c r="F87" i="7"/>
  <c r="E86" i="7"/>
  <c r="E65" i="7"/>
  <c r="F65" i="7"/>
  <c r="F50" i="7"/>
  <c r="F44" i="7"/>
  <c r="F33" i="7"/>
  <c r="F14" i="7"/>
  <c r="E509" i="7"/>
  <c r="E508" i="7"/>
  <c r="E505" i="7"/>
  <c r="E494" i="7"/>
  <c r="E482" i="7"/>
  <c r="E462" i="7"/>
  <c r="E400" i="7"/>
  <c r="E399" i="7"/>
  <c r="E396" i="7"/>
  <c r="E395" i="7"/>
  <c r="E375" i="7"/>
  <c r="E374" i="7" s="1"/>
  <c r="E371" i="7"/>
  <c r="E369" i="7" s="1"/>
  <c r="E360" i="7"/>
  <c r="E355" i="7"/>
  <c r="E350" i="7"/>
  <c r="E347" i="7"/>
  <c r="E344" i="7"/>
  <c r="E338" i="7"/>
  <c r="E280" i="7"/>
  <c r="E259" i="7"/>
  <c r="E263" i="7"/>
  <c r="P238" i="7"/>
  <c r="O238" i="7"/>
  <c r="N238" i="7"/>
  <c r="M238" i="7"/>
  <c r="L238" i="7"/>
  <c r="K238" i="7"/>
  <c r="J238" i="7"/>
  <c r="I238" i="7"/>
  <c r="H238" i="7"/>
  <c r="G238" i="7"/>
  <c r="F230" i="7"/>
  <c r="P218" i="7"/>
  <c r="O218" i="7"/>
  <c r="N218" i="7"/>
  <c r="M218" i="7"/>
  <c r="L218" i="7"/>
  <c r="K218" i="7"/>
  <c r="J218" i="7"/>
  <c r="I218" i="7"/>
  <c r="H218" i="7"/>
  <c r="G218" i="7"/>
  <c r="E230" i="7"/>
  <c r="E219" i="7"/>
  <c r="E94" i="7"/>
  <c r="E213" i="7"/>
  <c r="E212" i="7" s="1"/>
  <c r="F207" i="7"/>
  <c r="F206" i="7" s="1"/>
  <c r="F204" i="7"/>
  <c r="P94" i="7"/>
  <c r="O94" i="7"/>
  <c r="N94" i="7"/>
  <c r="M94" i="7"/>
  <c r="L94" i="7"/>
  <c r="K94" i="7"/>
  <c r="J94" i="7"/>
  <c r="I94" i="7"/>
  <c r="H94" i="7"/>
  <c r="G94" i="7"/>
  <c r="E95" i="7"/>
  <c r="E88" i="7"/>
  <c r="E87" i="7"/>
  <c r="E82" i="7"/>
  <c r="E77" i="7"/>
  <c r="E67" i="7"/>
  <c r="E66" i="7" s="1"/>
  <c r="R64" i="7"/>
  <c r="E13" i="7"/>
  <c r="F13" i="7" l="1"/>
  <c r="E481" i="7"/>
  <c r="E346" i="7"/>
  <c r="E262" i="7"/>
  <c r="E218" i="7"/>
  <c r="R41" i="7" l="1"/>
  <c r="R40" i="7"/>
  <c r="R39" i="7"/>
  <c r="E39" i="7"/>
  <c r="E34" i="7"/>
  <c r="E14" i="7"/>
  <c r="R32" i="7"/>
  <c r="R31" i="7"/>
  <c r="R30" i="7"/>
  <c r="R25" i="7"/>
  <c r="R24" i="7"/>
  <c r="F24" i="7"/>
  <c r="E24" i="7"/>
  <c r="L15" i="7"/>
  <c r="R15" i="7"/>
  <c r="R16" i="7"/>
  <c r="E15" i="7"/>
  <c r="R506" i="7" l="1"/>
  <c r="R505" i="7"/>
  <c r="P462" i="7"/>
  <c r="P461" i="7" s="1"/>
  <c r="O462" i="7"/>
  <c r="O461" i="7" s="1"/>
  <c r="N462" i="7"/>
  <c r="M462" i="7"/>
  <c r="L462" i="7"/>
  <c r="K462" i="7"/>
  <c r="J462" i="7"/>
  <c r="J461" i="7" s="1"/>
  <c r="I462" i="7"/>
  <c r="I461" i="7" s="1"/>
  <c r="H462" i="7"/>
  <c r="H461" i="7" s="1"/>
  <c r="G462" i="7"/>
  <c r="G461" i="7" s="1"/>
  <c r="F462" i="7"/>
  <c r="E461" i="7"/>
  <c r="E373" i="7" s="1"/>
  <c r="N461" i="7"/>
  <c r="M461" i="7"/>
  <c r="L461" i="7"/>
  <c r="K461" i="7"/>
  <c r="F461" i="7"/>
  <c r="F448" i="7"/>
  <c r="P448" i="7"/>
  <c r="O448" i="7"/>
  <c r="N448" i="7"/>
  <c r="M448" i="7"/>
  <c r="L448" i="7"/>
  <c r="K448" i="7"/>
  <c r="J448" i="7"/>
  <c r="I448" i="7"/>
  <c r="H448" i="7"/>
  <c r="G448" i="7"/>
  <c r="E448" i="7"/>
  <c r="E239" i="7"/>
  <c r="E238" i="7" s="1"/>
  <c r="E237" i="7" s="1"/>
  <c r="E520" i="7" s="1"/>
  <c r="G259" i="7"/>
  <c r="P259" i="7"/>
  <c r="O259" i="7"/>
  <c r="N259" i="7"/>
  <c r="M259" i="7"/>
  <c r="L259" i="7"/>
  <c r="K259" i="7"/>
  <c r="J259" i="7"/>
  <c r="I259" i="7"/>
  <c r="H259" i="7"/>
  <c r="F259" i="7"/>
  <c r="P257" i="7"/>
  <c r="O257" i="7"/>
  <c r="N257" i="7"/>
  <c r="M257" i="7"/>
  <c r="L257" i="7"/>
  <c r="K257" i="7"/>
  <c r="J257" i="7"/>
  <c r="I257" i="7"/>
  <c r="H257" i="7"/>
  <c r="G257" i="7"/>
  <c r="F257" i="7"/>
  <c r="E257" i="7"/>
  <c r="E255" i="7"/>
  <c r="R255" i="7" s="1"/>
  <c r="P255" i="7"/>
  <c r="O255" i="7"/>
  <c r="N255" i="7"/>
  <c r="M255" i="7"/>
  <c r="L255" i="7"/>
  <c r="K255" i="7"/>
  <c r="J255" i="7"/>
  <c r="I255" i="7"/>
  <c r="H255" i="7"/>
  <c r="G255" i="7"/>
  <c r="F255" i="7"/>
  <c r="E253" i="7"/>
  <c r="R461" i="7" l="1"/>
  <c r="R259" i="7"/>
  <c r="E495" i="7"/>
  <c r="R372" i="7"/>
  <c r="P371" i="7"/>
  <c r="P369" i="7" s="1"/>
  <c r="O371" i="7"/>
  <c r="N371" i="7"/>
  <c r="N369" i="7" s="1"/>
  <c r="M371" i="7"/>
  <c r="L371" i="7"/>
  <c r="K371" i="7"/>
  <c r="K369" i="7" s="1"/>
  <c r="J371" i="7"/>
  <c r="I371" i="7"/>
  <c r="I369" i="7" s="1"/>
  <c r="H371" i="7"/>
  <c r="H369" i="7" s="1"/>
  <c r="G371" i="7"/>
  <c r="G369" i="7" s="1"/>
  <c r="F371" i="7"/>
  <c r="F369" i="7" s="1"/>
  <c r="O369" i="7"/>
  <c r="M369" i="7"/>
  <c r="L369" i="7"/>
  <c r="J369" i="7"/>
  <c r="E45" i="7"/>
  <c r="R343" i="7"/>
  <c r="R342" i="7"/>
  <c r="R341" i="7"/>
  <c r="R340" i="7"/>
  <c r="P339" i="7"/>
  <c r="O339" i="7"/>
  <c r="N339" i="7"/>
  <c r="M339" i="7"/>
  <c r="M338" i="7" s="1"/>
  <c r="L339" i="7"/>
  <c r="L338" i="7" s="1"/>
  <c r="K339" i="7"/>
  <c r="K338" i="7" s="1"/>
  <c r="J339" i="7"/>
  <c r="J338" i="7" s="1"/>
  <c r="I339" i="7"/>
  <c r="I338" i="7" s="1"/>
  <c r="H339" i="7"/>
  <c r="G339" i="7"/>
  <c r="F339" i="7"/>
  <c r="F338" i="7" s="1"/>
  <c r="R338" i="7" s="1"/>
  <c r="E339" i="7"/>
  <c r="P338" i="7"/>
  <c r="O338" i="7"/>
  <c r="N338" i="7"/>
  <c r="H338" i="7"/>
  <c r="G338" i="7"/>
  <c r="R496" i="7"/>
  <c r="E435" i="7"/>
  <c r="K347" i="7"/>
  <c r="R279" i="7"/>
  <c r="R278" i="7"/>
  <c r="R277" i="7"/>
  <c r="R273" i="7"/>
  <c r="R272" i="7"/>
  <c r="R271" i="7"/>
  <c r="R269" i="7"/>
  <c r="R268" i="7"/>
  <c r="R261" i="7"/>
  <c r="R260" i="7"/>
  <c r="R258" i="7"/>
  <c r="R257" i="7"/>
  <c r="R256" i="7"/>
  <c r="R254" i="7"/>
  <c r="R252" i="7"/>
  <c r="R251" i="7"/>
  <c r="R250" i="7"/>
  <c r="R249" i="7"/>
  <c r="R248" i="7"/>
  <c r="R247" i="7"/>
  <c r="R246" i="7"/>
  <c r="R245" i="7"/>
  <c r="R244" i="7"/>
  <c r="R243" i="7"/>
  <c r="R242" i="7"/>
  <c r="R241" i="7"/>
  <c r="R236" i="7"/>
  <c r="R235" i="7"/>
  <c r="R234" i="7"/>
  <c r="R233" i="7"/>
  <c r="R232" i="7"/>
  <c r="R339" i="7" l="1"/>
  <c r="R371" i="7"/>
  <c r="R214" i="7"/>
  <c r="R266" i="7"/>
  <c r="E198" i="7"/>
  <c r="E192" i="7"/>
  <c r="R172" i="7"/>
  <c r="R170" i="7"/>
  <c r="R369" i="7" l="1"/>
  <c r="R76" i="7" l="1"/>
  <c r="R75" i="7"/>
  <c r="R85" i="7"/>
  <c r="E83" i="7"/>
  <c r="R100" i="7"/>
  <c r="R99" i="7"/>
  <c r="E135" i="7"/>
  <c r="F129" i="7"/>
  <c r="P129" i="7"/>
  <c r="O129" i="7"/>
  <c r="N129" i="7"/>
  <c r="M129" i="7"/>
  <c r="L129" i="7"/>
  <c r="K129" i="7"/>
  <c r="J129" i="7"/>
  <c r="I129" i="7"/>
  <c r="H129" i="7"/>
  <c r="G129" i="7"/>
  <c r="E129" i="7"/>
  <c r="R134" i="7"/>
  <c r="R137" i="7"/>
  <c r="R136" i="7"/>
  <c r="R163" i="7"/>
  <c r="R160" i="7"/>
  <c r="R159" i="7"/>
  <c r="R203" i="7"/>
  <c r="R202" i="7"/>
  <c r="R201" i="7"/>
  <c r="R200" i="7"/>
  <c r="R199" i="7"/>
  <c r="R197" i="7"/>
  <c r="R196" i="7"/>
  <c r="R195" i="7"/>
  <c r="R194" i="7"/>
  <c r="R193" i="7"/>
  <c r="E516" i="7"/>
  <c r="E513" i="7"/>
  <c r="E510" i="7"/>
  <c r="R507" i="7"/>
  <c r="R504" i="7"/>
  <c r="R503" i="7"/>
  <c r="R502" i="7"/>
  <c r="R501" i="7"/>
  <c r="E500" i="7"/>
  <c r="R499" i="7"/>
  <c r="R498" i="7"/>
  <c r="J495" i="7"/>
  <c r="E483" i="7"/>
  <c r="R480" i="7"/>
  <c r="R479" i="7"/>
  <c r="R478" i="7"/>
  <c r="R477" i="7"/>
  <c r="R476" i="7"/>
  <c r="R475" i="7"/>
  <c r="R474" i="7"/>
  <c r="R473" i="7"/>
  <c r="R472" i="7"/>
  <c r="R471" i="7"/>
  <c r="R470" i="7"/>
  <c r="R469" i="7"/>
  <c r="R468" i="7"/>
  <c r="R467" i="7"/>
  <c r="R466" i="7"/>
  <c r="R465" i="7"/>
  <c r="R464" i="7"/>
  <c r="R463" i="7"/>
  <c r="R462" i="7"/>
  <c r="R460" i="7"/>
  <c r="R459" i="7"/>
  <c r="R458" i="7"/>
  <c r="R457" i="7"/>
  <c r="R456" i="7"/>
  <c r="R455" i="7"/>
  <c r="R454" i="7"/>
  <c r="R453" i="7"/>
  <c r="R452" i="7"/>
  <c r="R451" i="7"/>
  <c r="R450" i="7"/>
  <c r="R449" i="7"/>
  <c r="R447" i="7"/>
  <c r="R446" i="7"/>
  <c r="P445" i="7"/>
  <c r="O445" i="7"/>
  <c r="N445" i="7"/>
  <c r="M445" i="7"/>
  <c r="L445" i="7"/>
  <c r="K445" i="7"/>
  <c r="J445" i="7"/>
  <c r="I445" i="7"/>
  <c r="H445" i="7"/>
  <c r="G445" i="7"/>
  <c r="F445" i="7"/>
  <c r="E445" i="7"/>
  <c r="R445" i="7" s="1"/>
  <c r="H442" i="7"/>
  <c r="E442" i="7"/>
  <c r="R441" i="7"/>
  <c r="P440" i="7"/>
  <c r="O440" i="7"/>
  <c r="N440" i="7"/>
  <c r="M440" i="7"/>
  <c r="L440" i="7"/>
  <c r="K440" i="7"/>
  <c r="J440" i="7"/>
  <c r="I440" i="7"/>
  <c r="H440" i="7"/>
  <c r="G440" i="7"/>
  <c r="F440" i="7"/>
  <c r="E440" i="7"/>
  <c r="R437" i="7"/>
  <c r="P435" i="7"/>
  <c r="O435" i="7"/>
  <c r="N435" i="7"/>
  <c r="M435" i="7"/>
  <c r="L435" i="7"/>
  <c r="K435" i="7"/>
  <c r="J435" i="7"/>
  <c r="I435" i="7"/>
  <c r="H435" i="7"/>
  <c r="G435" i="7"/>
  <c r="F435" i="7"/>
  <c r="R434" i="7"/>
  <c r="R433" i="7"/>
  <c r="R432" i="7"/>
  <c r="P426" i="7"/>
  <c r="O426" i="7"/>
  <c r="N426" i="7"/>
  <c r="M426" i="7"/>
  <c r="L426" i="7"/>
  <c r="K426" i="7"/>
  <c r="J426" i="7"/>
  <c r="I426" i="7"/>
  <c r="H426" i="7"/>
  <c r="G426" i="7"/>
  <c r="F426" i="7"/>
  <c r="E426" i="7"/>
  <c r="R424" i="7"/>
  <c r="P420" i="7"/>
  <c r="O420" i="7"/>
  <c r="N420" i="7"/>
  <c r="M420" i="7"/>
  <c r="L420" i="7"/>
  <c r="K420" i="7"/>
  <c r="J420" i="7"/>
  <c r="I420" i="7"/>
  <c r="H420" i="7"/>
  <c r="G420" i="7"/>
  <c r="F420" i="7"/>
  <c r="E420" i="7"/>
  <c r="R417" i="7"/>
  <c r="E416" i="7"/>
  <c r="R410" i="7"/>
  <c r="R409" i="7"/>
  <c r="F401" i="7"/>
  <c r="P401" i="7"/>
  <c r="O401" i="7"/>
  <c r="N401" i="7"/>
  <c r="M401" i="7"/>
  <c r="L401" i="7"/>
  <c r="K401" i="7"/>
  <c r="J401" i="7"/>
  <c r="I401" i="7"/>
  <c r="H401" i="7"/>
  <c r="G401" i="7"/>
  <c r="E401" i="7"/>
  <c r="R394" i="7"/>
  <c r="F375" i="7"/>
  <c r="P375" i="7"/>
  <c r="O375" i="7"/>
  <c r="N375" i="7"/>
  <c r="M375" i="7"/>
  <c r="L375" i="7"/>
  <c r="K375" i="7"/>
  <c r="J375" i="7"/>
  <c r="I375" i="7"/>
  <c r="H375" i="7"/>
  <c r="G375" i="7"/>
  <c r="R370" i="7"/>
  <c r="R368" i="7"/>
  <c r="R367" i="7"/>
  <c r="R366" i="7"/>
  <c r="R365" i="7"/>
  <c r="R354" i="7"/>
  <c r="R353" i="7"/>
  <c r="R352" i="7"/>
  <c r="R351" i="7"/>
  <c r="R349" i="7"/>
  <c r="R348" i="7"/>
  <c r="R345" i="7"/>
  <c r="R205" i="7"/>
  <c r="R156" i="7"/>
  <c r="P505" i="7"/>
  <c r="O505" i="7"/>
  <c r="N505" i="7"/>
  <c r="M505" i="7"/>
  <c r="L505" i="7"/>
  <c r="K505" i="7"/>
  <c r="J505" i="7"/>
  <c r="I505" i="7"/>
  <c r="H505" i="7"/>
  <c r="G505" i="7"/>
  <c r="F505" i="7"/>
  <c r="P500" i="7"/>
  <c r="O500" i="7"/>
  <c r="N500" i="7"/>
  <c r="M500" i="7"/>
  <c r="L500" i="7"/>
  <c r="K500" i="7"/>
  <c r="J500" i="7"/>
  <c r="I500" i="7"/>
  <c r="H500" i="7"/>
  <c r="H494" i="7" s="1"/>
  <c r="G500" i="7"/>
  <c r="F500" i="7"/>
  <c r="P495" i="7"/>
  <c r="P494" i="7" s="1"/>
  <c r="O495" i="7"/>
  <c r="O494" i="7" s="1"/>
  <c r="N495" i="7"/>
  <c r="M495" i="7"/>
  <c r="M494" i="7" s="1"/>
  <c r="L495" i="7"/>
  <c r="L494" i="7" s="1"/>
  <c r="K495" i="7"/>
  <c r="I495" i="7"/>
  <c r="H495" i="7"/>
  <c r="G495" i="7"/>
  <c r="F495" i="7"/>
  <c r="F494" i="7" s="1"/>
  <c r="N494" i="7"/>
  <c r="P350" i="7"/>
  <c r="O350" i="7"/>
  <c r="N350" i="7"/>
  <c r="M350" i="7"/>
  <c r="L350" i="7"/>
  <c r="K350" i="7"/>
  <c r="J350" i="7"/>
  <c r="I350" i="7"/>
  <c r="H350" i="7"/>
  <c r="G350" i="7"/>
  <c r="F350" i="7"/>
  <c r="P347" i="7"/>
  <c r="O347" i="7"/>
  <c r="N347" i="7"/>
  <c r="M347" i="7"/>
  <c r="L347" i="7"/>
  <c r="J347" i="7"/>
  <c r="I347" i="7"/>
  <c r="H347" i="7"/>
  <c r="G347" i="7"/>
  <c r="R347" i="7" s="1"/>
  <c r="F347" i="7"/>
  <c r="M336" i="7"/>
  <c r="E285" i="7"/>
  <c r="F274" i="7"/>
  <c r="H270" i="7"/>
  <c r="E267" i="7"/>
  <c r="H263" i="7"/>
  <c r="R263" i="7"/>
  <c r="P253" i="7"/>
  <c r="O253" i="7"/>
  <c r="N253" i="7"/>
  <c r="M253" i="7"/>
  <c r="L253" i="7"/>
  <c r="K253" i="7"/>
  <c r="J253" i="7"/>
  <c r="I253" i="7"/>
  <c r="H253" i="7"/>
  <c r="G253" i="7"/>
  <c r="F253" i="7"/>
  <c r="R253" i="7"/>
  <c r="P240" i="7"/>
  <c r="P239" i="7" s="1"/>
  <c r="O240" i="7"/>
  <c r="O239" i="7" s="1"/>
  <c r="N240" i="7"/>
  <c r="N239" i="7" s="1"/>
  <c r="M240" i="7"/>
  <c r="M239" i="7" s="1"/>
  <c r="L240" i="7"/>
  <c r="L239" i="7" s="1"/>
  <c r="K240" i="7"/>
  <c r="K239" i="7" s="1"/>
  <c r="J240" i="7"/>
  <c r="J239" i="7" s="1"/>
  <c r="I240" i="7"/>
  <c r="I239" i="7" s="1"/>
  <c r="H240" i="7"/>
  <c r="H239" i="7" s="1"/>
  <c r="G240" i="7"/>
  <c r="G239" i="7" s="1"/>
  <c r="R239" i="7" s="1"/>
  <c r="F240" i="7"/>
  <c r="R208" i="7"/>
  <c r="Q231" i="7"/>
  <c r="Q230" i="7" s="1"/>
  <c r="P231" i="7"/>
  <c r="P230" i="7" s="1"/>
  <c r="O231" i="7"/>
  <c r="O230" i="7" s="1"/>
  <c r="N231" i="7"/>
  <c r="N230" i="7" s="1"/>
  <c r="M231" i="7"/>
  <c r="M230" i="7" s="1"/>
  <c r="L231" i="7"/>
  <c r="L230" i="7" s="1"/>
  <c r="K231" i="7"/>
  <c r="K230" i="7" s="1"/>
  <c r="J231" i="7"/>
  <c r="J230" i="7" s="1"/>
  <c r="I231" i="7"/>
  <c r="I230" i="7" s="1"/>
  <c r="H231" i="7"/>
  <c r="H230" i="7" s="1"/>
  <c r="G231" i="7"/>
  <c r="F231" i="7"/>
  <c r="E231" i="7"/>
  <c r="E223" i="7"/>
  <c r="E220" i="7"/>
  <c r="E165" i="7"/>
  <c r="E59" i="7"/>
  <c r="G67" i="7"/>
  <c r="P67" i="7"/>
  <c r="O67" i="7"/>
  <c r="N67" i="7"/>
  <c r="M67" i="7"/>
  <c r="L67" i="7"/>
  <c r="K67" i="7"/>
  <c r="J67" i="7"/>
  <c r="I67" i="7"/>
  <c r="H67" i="7"/>
  <c r="F67" i="7"/>
  <c r="F83" i="7"/>
  <c r="P83" i="7"/>
  <c r="O83" i="7"/>
  <c r="N83" i="7"/>
  <c r="M83" i="7"/>
  <c r="L83" i="7"/>
  <c r="K83" i="7"/>
  <c r="J83" i="7"/>
  <c r="I83" i="7"/>
  <c r="H83" i="7"/>
  <c r="G83" i="7"/>
  <c r="P95" i="7"/>
  <c r="O95" i="7"/>
  <c r="N95" i="7"/>
  <c r="M95" i="7"/>
  <c r="L95" i="7"/>
  <c r="K95" i="7"/>
  <c r="J95" i="7"/>
  <c r="I95" i="7"/>
  <c r="H95" i="7"/>
  <c r="G95" i="7"/>
  <c r="F95" i="7"/>
  <c r="E157" i="7"/>
  <c r="G198" i="7"/>
  <c r="F198" i="7"/>
  <c r="R198" i="7" s="1"/>
  <c r="Q198" i="7"/>
  <c r="P198" i="7"/>
  <c r="O198" i="7"/>
  <c r="N198" i="7"/>
  <c r="M198" i="7"/>
  <c r="L198" i="7"/>
  <c r="K198" i="7"/>
  <c r="J198" i="7"/>
  <c r="I198" i="7"/>
  <c r="H198" i="7"/>
  <c r="H192" i="7"/>
  <c r="G192" i="7"/>
  <c r="F192" i="7"/>
  <c r="R192" i="7" s="1"/>
  <c r="Q192" i="7"/>
  <c r="P192" i="7"/>
  <c r="O192" i="7"/>
  <c r="N192" i="7"/>
  <c r="M192" i="7"/>
  <c r="L192" i="7"/>
  <c r="K192" i="7"/>
  <c r="J192" i="7"/>
  <c r="I192" i="7"/>
  <c r="E185" i="7"/>
  <c r="E302" i="7"/>
  <c r="E274" i="7"/>
  <c r="E270" i="7"/>
  <c r="R270" i="7" s="1"/>
  <c r="P263" i="7"/>
  <c r="O263" i="7"/>
  <c r="N263" i="7"/>
  <c r="M263" i="7"/>
  <c r="L263" i="7"/>
  <c r="K263" i="7"/>
  <c r="J263" i="7"/>
  <c r="I263" i="7"/>
  <c r="G263" i="7"/>
  <c r="F263" i="7"/>
  <c r="P270" i="7"/>
  <c r="O270" i="7"/>
  <c r="N270" i="7"/>
  <c r="M270" i="7"/>
  <c r="L270" i="7"/>
  <c r="K270" i="7"/>
  <c r="J270" i="7"/>
  <c r="I270" i="7"/>
  <c r="G270" i="7"/>
  <c r="F270" i="7"/>
  <c r="P267" i="7"/>
  <c r="O267" i="7"/>
  <c r="N267" i="7"/>
  <c r="M267" i="7"/>
  <c r="L267" i="7"/>
  <c r="K267" i="7"/>
  <c r="J267" i="7"/>
  <c r="I267" i="7"/>
  <c r="H267" i="7"/>
  <c r="G267" i="7"/>
  <c r="F267" i="7"/>
  <c r="R267" i="7" s="1"/>
  <c r="E51" i="7"/>
  <c r="R230" i="7" l="1"/>
  <c r="R231" i="7"/>
  <c r="G494" i="7"/>
  <c r="R448" i="7"/>
  <c r="R440" i="7"/>
  <c r="J494" i="7"/>
  <c r="I494" i="7"/>
  <c r="K494" i="7"/>
  <c r="R350" i="7"/>
  <c r="R95" i="7"/>
  <c r="R67" i="7"/>
  <c r="R240" i="7"/>
  <c r="G230" i="7"/>
  <c r="R500" i="7"/>
  <c r="R494" i="7" l="1"/>
  <c r="R238" i="7"/>
  <c r="P442" i="7"/>
  <c r="O442" i="7"/>
  <c r="N442" i="7"/>
  <c r="M442" i="7"/>
  <c r="L442" i="7"/>
  <c r="K442" i="7"/>
  <c r="J442" i="7"/>
  <c r="I442" i="7"/>
  <c r="G442" i="7"/>
  <c r="F442" i="7"/>
  <c r="P418" i="7"/>
  <c r="O418" i="7"/>
  <c r="N418" i="7"/>
  <c r="M418" i="7"/>
  <c r="L418" i="7"/>
  <c r="K418" i="7"/>
  <c r="J418" i="7"/>
  <c r="I418" i="7"/>
  <c r="H418" i="7"/>
  <c r="G418" i="7"/>
  <c r="F418" i="7"/>
  <c r="P416" i="7"/>
  <c r="O416" i="7"/>
  <c r="N416" i="7"/>
  <c r="M416" i="7"/>
  <c r="L416" i="7"/>
  <c r="K416" i="7"/>
  <c r="J416" i="7"/>
  <c r="I416" i="7"/>
  <c r="H416" i="7"/>
  <c r="G416" i="7"/>
  <c r="F416" i="7"/>
  <c r="P414" i="7"/>
  <c r="O414" i="7"/>
  <c r="N414" i="7"/>
  <c r="M414" i="7"/>
  <c r="L414" i="7"/>
  <c r="K414" i="7"/>
  <c r="J414" i="7"/>
  <c r="I414" i="7"/>
  <c r="H414" i="7"/>
  <c r="G414" i="7"/>
  <c r="F414" i="7"/>
  <c r="P411" i="7"/>
  <c r="O411" i="7"/>
  <c r="N411" i="7"/>
  <c r="M411" i="7"/>
  <c r="L411" i="7"/>
  <c r="K411" i="7"/>
  <c r="J411" i="7"/>
  <c r="I411" i="7"/>
  <c r="H411" i="7"/>
  <c r="G411" i="7"/>
  <c r="F411" i="7"/>
  <c r="P374" i="7"/>
  <c r="O374" i="7"/>
  <c r="N374" i="7"/>
  <c r="M374" i="7"/>
  <c r="L374" i="7"/>
  <c r="K374" i="7"/>
  <c r="J374" i="7"/>
  <c r="I374" i="7"/>
  <c r="H374" i="7"/>
  <c r="G374" i="7"/>
  <c r="F374" i="7"/>
  <c r="F373" i="7" s="1"/>
  <c r="R518" i="7"/>
  <c r="R517" i="7"/>
  <c r="R515" i="7"/>
  <c r="R514" i="7"/>
  <c r="R512" i="7"/>
  <c r="R511" i="7"/>
  <c r="R497" i="7"/>
  <c r="R495" i="7"/>
  <c r="R493" i="7"/>
  <c r="R492" i="7"/>
  <c r="R491" i="7"/>
  <c r="R490" i="7"/>
  <c r="R489" i="7"/>
  <c r="R488" i="7"/>
  <c r="R487" i="7"/>
  <c r="R486" i="7"/>
  <c r="R485" i="7"/>
  <c r="R484" i="7"/>
  <c r="R436" i="7"/>
  <c r="R431" i="7"/>
  <c r="R430" i="7"/>
  <c r="R429" i="7"/>
  <c r="R428" i="7"/>
  <c r="R427" i="7"/>
  <c r="R423" i="7"/>
  <c r="R422" i="7"/>
  <c r="R421" i="7"/>
  <c r="R419" i="7"/>
  <c r="R415" i="7"/>
  <c r="R413" i="7"/>
  <c r="R412" i="7"/>
  <c r="R408" i="7"/>
  <c r="R407" i="7"/>
  <c r="R406" i="7"/>
  <c r="R405" i="7"/>
  <c r="R404" i="7"/>
  <c r="R403" i="7"/>
  <c r="R402" i="7"/>
  <c r="R391" i="7"/>
  <c r="R390" i="7"/>
  <c r="R389" i="7"/>
  <c r="R388" i="7"/>
  <c r="R387" i="7"/>
  <c r="R386" i="7"/>
  <c r="R385" i="7"/>
  <c r="R384" i="7"/>
  <c r="R383" i="7"/>
  <c r="R382" i="7"/>
  <c r="R381" i="7"/>
  <c r="R380" i="7"/>
  <c r="R379" i="7"/>
  <c r="R378" i="7"/>
  <c r="R377" i="7"/>
  <c r="R376" i="7"/>
  <c r="R364" i="7"/>
  <c r="R363" i="7"/>
  <c r="R362" i="7"/>
  <c r="R361" i="7"/>
  <c r="R359" i="7"/>
  <c r="R358" i="7"/>
  <c r="R357" i="7"/>
  <c r="R356" i="7"/>
  <c r="R337" i="7"/>
  <c r="R335" i="7"/>
  <c r="R334" i="7"/>
  <c r="R332" i="7"/>
  <c r="R331" i="7"/>
  <c r="R329" i="7"/>
  <c r="R328" i="7"/>
  <c r="R327" i="7"/>
  <c r="R325" i="7"/>
  <c r="R323" i="7"/>
  <c r="R322" i="7"/>
  <c r="R321" i="7"/>
  <c r="R320" i="7"/>
  <c r="R319" i="7"/>
  <c r="R318" i="7"/>
  <c r="R317" i="7"/>
  <c r="R316" i="7"/>
  <c r="R315" i="7"/>
  <c r="R313" i="7"/>
  <c r="R312" i="7"/>
  <c r="R310" i="7"/>
  <c r="R309" i="7"/>
  <c r="R308" i="7"/>
  <c r="R307" i="7"/>
  <c r="R306" i="7"/>
  <c r="R305" i="7"/>
  <c r="R304" i="7"/>
  <c r="R303" i="7"/>
  <c r="R301" i="7"/>
  <c r="R299" i="7"/>
  <c r="R298" i="7"/>
  <c r="R297" i="7"/>
  <c r="R296" i="7"/>
  <c r="R295" i="7"/>
  <c r="R294" i="7"/>
  <c r="R292" i="7"/>
  <c r="R291" i="7"/>
  <c r="R289" i="7"/>
  <c r="R288" i="7"/>
  <c r="R287" i="7"/>
  <c r="R286" i="7"/>
  <c r="R284" i="7"/>
  <c r="R283" i="7"/>
  <c r="R282" i="7"/>
  <c r="R281" i="7"/>
  <c r="R276" i="7"/>
  <c r="R275" i="7"/>
  <c r="R265" i="7"/>
  <c r="R264" i="7"/>
  <c r="R229" i="7"/>
  <c r="R228" i="7"/>
  <c r="R227" i="7"/>
  <c r="R226" i="7"/>
  <c r="R225" i="7"/>
  <c r="R224" i="7"/>
  <c r="R222" i="7"/>
  <c r="R221" i="7"/>
  <c r="R217" i="7"/>
  <c r="R216" i="7"/>
  <c r="R215" i="7"/>
  <c r="R211" i="7"/>
  <c r="R210" i="7"/>
  <c r="R209" i="7"/>
  <c r="R191" i="7"/>
  <c r="R190" i="7"/>
  <c r="R189" i="7"/>
  <c r="R188" i="7"/>
  <c r="R187" i="7"/>
  <c r="R186" i="7"/>
  <c r="R184" i="7"/>
  <c r="R183" i="7"/>
  <c r="R182" i="7"/>
  <c r="R181" i="7"/>
  <c r="R179" i="7"/>
  <c r="R178" i="7"/>
  <c r="R177" i="7"/>
  <c r="R176" i="7"/>
  <c r="R175" i="7"/>
  <c r="R174" i="7"/>
  <c r="R173" i="7"/>
  <c r="R171" i="7"/>
  <c r="R169" i="7"/>
  <c r="R168" i="7"/>
  <c r="R167" i="7"/>
  <c r="R166" i="7"/>
  <c r="R164" i="7"/>
  <c r="R162" i="7"/>
  <c r="R161" i="7"/>
  <c r="R158" i="7"/>
  <c r="R155" i="7"/>
  <c r="R153" i="7"/>
  <c r="R152" i="7"/>
  <c r="R151" i="7"/>
  <c r="R149" i="7"/>
  <c r="R148" i="7"/>
  <c r="R147" i="7"/>
  <c r="R146" i="7"/>
  <c r="R145" i="7"/>
  <c r="R144" i="7"/>
  <c r="R143" i="7"/>
  <c r="R142" i="7"/>
  <c r="R141" i="7"/>
  <c r="R139" i="7"/>
  <c r="R138" i="7"/>
  <c r="R133" i="7"/>
  <c r="R132" i="7"/>
  <c r="R131" i="7"/>
  <c r="R130" i="7"/>
  <c r="R128" i="7"/>
  <c r="R127" i="7"/>
  <c r="R126" i="7"/>
  <c r="R125" i="7"/>
  <c r="R124" i="7"/>
  <c r="R123" i="7"/>
  <c r="R122" i="7"/>
  <c r="R121" i="7"/>
  <c r="R120" i="7"/>
  <c r="R119" i="7"/>
  <c r="R118" i="7"/>
  <c r="R117" i="7"/>
  <c r="R116" i="7"/>
  <c r="R115" i="7"/>
  <c r="R114" i="7"/>
  <c r="R113" i="7"/>
  <c r="R112" i="7"/>
  <c r="R111" i="7"/>
  <c r="R110" i="7"/>
  <c r="R109" i="7"/>
  <c r="R108" i="7"/>
  <c r="R106" i="7"/>
  <c r="R105" i="7"/>
  <c r="R104" i="7"/>
  <c r="R103" i="7"/>
  <c r="R102" i="7"/>
  <c r="R98" i="7"/>
  <c r="R97" i="7"/>
  <c r="R96" i="7"/>
  <c r="R93" i="7"/>
  <c r="R92" i="7"/>
  <c r="R91" i="7"/>
  <c r="R90" i="7"/>
  <c r="R89" i="7"/>
  <c r="R84" i="7"/>
  <c r="R81" i="7"/>
  <c r="R80" i="7"/>
  <c r="R79" i="7"/>
  <c r="R78" i="7"/>
  <c r="R74" i="7"/>
  <c r="R73" i="7"/>
  <c r="R72" i="7"/>
  <c r="R71" i="7"/>
  <c r="R70" i="7"/>
  <c r="R69" i="7"/>
  <c r="R68" i="7"/>
  <c r="R63" i="7"/>
  <c r="R62" i="7"/>
  <c r="R61" i="7"/>
  <c r="R60" i="7"/>
  <c r="R57" i="7"/>
  <c r="R56" i="7"/>
  <c r="R55" i="7"/>
  <c r="R54" i="7"/>
  <c r="R53" i="7"/>
  <c r="R52" i="7"/>
  <c r="R49" i="7"/>
  <c r="R48" i="7"/>
  <c r="R47" i="7"/>
  <c r="R46" i="7"/>
  <c r="R43" i="7"/>
  <c r="R38" i="7"/>
  <c r="R37" i="7"/>
  <c r="R36" i="7"/>
  <c r="R35" i="7"/>
  <c r="R29" i="7"/>
  <c r="R28" i="7"/>
  <c r="R27" i="7"/>
  <c r="R26" i="7"/>
  <c r="R23" i="7"/>
  <c r="R22" i="7"/>
  <c r="R21" i="7"/>
  <c r="R20" i="7"/>
  <c r="R19" i="7"/>
  <c r="R18" i="7"/>
  <c r="R17" i="7"/>
  <c r="P516" i="7"/>
  <c r="O516" i="7"/>
  <c r="N516" i="7"/>
  <c r="M516" i="7"/>
  <c r="L516" i="7"/>
  <c r="K516" i="7"/>
  <c r="J516" i="7"/>
  <c r="I516" i="7"/>
  <c r="H516" i="7"/>
  <c r="G516" i="7"/>
  <c r="F516" i="7"/>
  <c r="P513" i="7"/>
  <c r="O513" i="7"/>
  <c r="N513" i="7"/>
  <c r="M513" i="7"/>
  <c r="L513" i="7"/>
  <c r="K513" i="7"/>
  <c r="J513" i="7"/>
  <c r="I513" i="7"/>
  <c r="H513" i="7"/>
  <c r="G513" i="7"/>
  <c r="F513" i="7"/>
  <c r="P510" i="7"/>
  <c r="O510" i="7"/>
  <c r="N510" i="7"/>
  <c r="M510" i="7"/>
  <c r="L510" i="7"/>
  <c r="K510" i="7"/>
  <c r="J510" i="7"/>
  <c r="I510" i="7"/>
  <c r="H510" i="7"/>
  <c r="G510" i="7"/>
  <c r="F510" i="7"/>
  <c r="P483" i="7"/>
  <c r="P482" i="7" s="1"/>
  <c r="O483" i="7"/>
  <c r="O482" i="7" s="1"/>
  <c r="N483" i="7"/>
  <c r="N482" i="7" s="1"/>
  <c r="M483" i="7"/>
  <c r="M482" i="7" s="1"/>
  <c r="L483" i="7"/>
  <c r="L482" i="7" s="1"/>
  <c r="K483" i="7"/>
  <c r="K482" i="7" s="1"/>
  <c r="J483" i="7"/>
  <c r="J482" i="7" s="1"/>
  <c r="I483" i="7"/>
  <c r="I482" i="7" s="1"/>
  <c r="H483" i="7"/>
  <c r="H482" i="7" s="1"/>
  <c r="G483" i="7"/>
  <c r="G482" i="7" s="1"/>
  <c r="F483" i="7"/>
  <c r="F482" i="7" s="1"/>
  <c r="P360" i="7"/>
  <c r="O360" i="7"/>
  <c r="N360" i="7"/>
  <c r="M360" i="7"/>
  <c r="L360" i="7"/>
  <c r="K360" i="7"/>
  <c r="J360" i="7"/>
  <c r="I360" i="7"/>
  <c r="H360" i="7"/>
  <c r="G360" i="7"/>
  <c r="F360" i="7"/>
  <c r="P355" i="7"/>
  <c r="O355" i="7"/>
  <c r="N355" i="7"/>
  <c r="M355" i="7"/>
  <c r="L355" i="7"/>
  <c r="K355" i="7"/>
  <c r="J355" i="7"/>
  <c r="I355" i="7"/>
  <c r="H355" i="7"/>
  <c r="G355" i="7"/>
  <c r="F355" i="7"/>
  <c r="P344" i="7"/>
  <c r="O344" i="7"/>
  <c r="N344" i="7"/>
  <c r="M344" i="7"/>
  <c r="L344" i="7"/>
  <c r="K344" i="7"/>
  <c r="J344" i="7"/>
  <c r="I344" i="7"/>
  <c r="H344" i="7"/>
  <c r="G344" i="7"/>
  <c r="F344" i="7"/>
  <c r="P336" i="7"/>
  <c r="O336" i="7"/>
  <c r="N336" i="7"/>
  <c r="L336" i="7"/>
  <c r="K336" i="7"/>
  <c r="J336" i="7"/>
  <c r="I336" i="7"/>
  <c r="H336" i="7"/>
  <c r="G336" i="7"/>
  <c r="F336" i="7"/>
  <c r="P333" i="7"/>
  <c r="O333" i="7"/>
  <c r="N333" i="7"/>
  <c r="M333" i="7"/>
  <c r="L333" i="7"/>
  <c r="K333" i="7"/>
  <c r="J333" i="7"/>
  <c r="I333" i="7"/>
  <c r="H333" i="7"/>
  <c r="G333" i="7"/>
  <c r="F333" i="7"/>
  <c r="P330" i="7"/>
  <c r="O330" i="7"/>
  <c r="N330" i="7"/>
  <c r="M330" i="7"/>
  <c r="L330" i="7"/>
  <c r="K330" i="7"/>
  <c r="J330" i="7"/>
  <c r="I330" i="7"/>
  <c r="H330" i="7"/>
  <c r="G330" i="7"/>
  <c r="F330" i="7"/>
  <c r="P326" i="7"/>
  <c r="O326" i="7"/>
  <c r="N326" i="7"/>
  <c r="M326" i="7"/>
  <c r="L326" i="7"/>
  <c r="K326" i="7"/>
  <c r="J326" i="7"/>
  <c r="I326" i="7"/>
  <c r="H326" i="7"/>
  <c r="G326" i="7"/>
  <c r="F326" i="7"/>
  <c r="P324" i="7"/>
  <c r="O324" i="7"/>
  <c r="N324" i="7"/>
  <c r="M324" i="7"/>
  <c r="L324" i="7"/>
  <c r="K324" i="7"/>
  <c r="J324" i="7"/>
  <c r="I324" i="7"/>
  <c r="H324" i="7"/>
  <c r="G324" i="7"/>
  <c r="F324" i="7"/>
  <c r="P314" i="7"/>
  <c r="O314" i="7"/>
  <c r="N314" i="7"/>
  <c r="M314" i="7"/>
  <c r="L314" i="7"/>
  <c r="K314" i="7"/>
  <c r="J314" i="7"/>
  <c r="I314" i="7"/>
  <c r="H314" i="7"/>
  <c r="G314" i="7"/>
  <c r="F314" i="7"/>
  <c r="P311" i="7"/>
  <c r="O311" i="7"/>
  <c r="N311" i="7"/>
  <c r="M311" i="7"/>
  <c r="L311" i="7"/>
  <c r="K311" i="7"/>
  <c r="J311" i="7"/>
  <c r="I311" i="7"/>
  <c r="H311" i="7"/>
  <c r="G311" i="7"/>
  <c r="F311" i="7"/>
  <c r="P302" i="7"/>
  <c r="O302" i="7"/>
  <c r="N302" i="7"/>
  <c r="M302" i="7"/>
  <c r="L302" i="7"/>
  <c r="K302" i="7"/>
  <c r="J302" i="7"/>
  <c r="I302" i="7"/>
  <c r="H302" i="7"/>
  <c r="G302" i="7"/>
  <c r="F302" i="7"/>
  <c r="P300" i="7"/>
  <c r="O300" i="7"/>
  <c r="N300" i="7"/>
  <c r="M300" i="7"/>
  <c r="L300" i="7"/>
  <c r="K300" i="7"/>
  <c r="J300" i="7"/>
  <c r="I300" i="7"/>
  <c r="H300" i="7"/>
  <c r="G300" i="7"/>
  <c r="F300" i="7"/>
  <c r="P293" i="7"/>
  <c r="O293" i="7"/>
  <c r="N293" i="7"/>
  <c r="M293" i="7"/>
  <c r="L293" i="7"/>
  <c r="K293" i="7"/>
  <c r="J293" i="7"/>
  <c r="I293" i="7"/>
  <c r="H293" i="7"/>
  <c r="G293" i="7"/>
  <c r="F293" i="7"/>
  <c r="P290" i="7"/>
  <c r="O290" i="7"/>
  <c r="N290" i="7"/>
  <c r="M290" i="7"/>
  <c r="L290" i="7"/>
  <c r="K290" i="7"/>
  <c r="J290" i="7"/>
  <c r="I290" i="7"/>
  <c r="H290" i="7"/>
  <c r="G290" i="7"/>
  <c r="F290" i="7"/>
  <c r="P285" i="7"/>
  <c r="O285" i="7"/>
  <c r="N285" i="7"/>
  <c r="M285" i="7"/>
  <c r="L285" i="7"/>
  <c r="K285" i="7"/>
  <c r="J285" i="7"/>
  <c r="I285" i="7"/>
  <c r="H285" i="7"/>
  <c r="G285" i="7"/>
  <c r="F285" i="7"/>
  <c r="P280" i="7"/>
  <c r="O280" i="7"/>
  <c r="N280" i="7"/>
  <c r="M280" i="7"/>
  <c r="L280" i="7"/>
  <c r="K280" i="7"/>
  <c r="J280" i="7"/>
  <c r="I280" i="7"/>
  <c r="H280" i="7"/>
  <c r="G280" i="7"/>
  <c r="F280" i="7"/>
  <c r="P274" i="7"/>
  <c r="O274" i="7"/>
  <c r="N274" i="7"/>
  <c r="M274" i="7"/>
  <c r="L274" i="7"/>
  <c r="K274" i="7"/>
  <c r="J274" i="7"/>
  <c r="I274" i="7"/>
  <c r="H274" i="7"/>
  <c r="G274" i="7"/>
  <c r="P223" i="7"/>
  <c r="O223" i="7"/>
  <c r="N223" i="7"/>
  <c r="M223" i="7"/>
  <c r="L223" i="7"/>
  <c r="K223" i="7"/>
  <c r="J223" i="7"/>
  <c r="I223" i="7"/>
  <c r="H223" i="7"/>
  <c r="G223" i="7"/>
  <c r="F223" i="7"/>
  <c r="P220" i="7"/>
  <c r="O220" i="7"/>
  <c r="N220" i="7"/>
  <c r="M220" i="7"/>
  <c r="L220" i="7"/>
  <c r="K220" i="7"/>
  <c r="J220" i="7"/>
  <c r="I220" i="7"/>
  <c r="H220" i="7"/>
  <c r="G220" i="7"/>
  <c r="F220" i="7"/>
  <c r="P213" i="7"/>
  <c r="P212" i="7" s="1"/>
  <c r="O213" i="7"/>
  <c r="O212" i="7" s="1"/>
  <c r="N213" i="7"/>
  <c r="N212" i="7" s="1"/>
  <c r="M213" i="7"/>
  <c r="M212" i="7" s="1"/>
  <c r="L213" i="7"/>
  <c r="L212" i="7" s="1"/>
  <c r="K213" i="7"/>
  <c r="K212" i="7" s="1"/>
  <c r="J213" i="7"/>
  <c r="J212" i="7" s="1"/>
  <c r="I213" i="7"/>
  <c r="I212" i="7" s="1"/>
  <c r="H213" i="7"/>
  <c r="H212" i="7" s="1"/>
  <c r="G213" i="7"/>
  <c r="G212" i="7" s="1"/>
  <c r="F213" i="7"/>
  <c r="F212" i="7" s="1"/>
  <c r="P207" i="7"/>
  <c r="P206" i="7" s="1"/>
  <c r="O207" i="7"/>
  <c r="O206" i="7" s="1"/>
  <c r="N207" i="7"/>
  <c r="N206" i="7" s="1"/>
  <c r="M207" i="7"/>
  <c r="M206" i="7" s="1"/>
  <c r="L207" i="7"/>
  <c r="L206" i="7" s="1"/>
  <c r="K207" i="7"/>
  <c r="K206" i="7" s="1"/>
  <c r="J207" i="7"/>
  <c r="J206" i="7" s="1"/>
  <c r="I207" i="7"/>
  <c r="I206" i="7" s="1"/>
  <c r="H207" i="7"/>
  <c r="H206" i="7" s="1"/>
  <c r="G207" i="7"/>
  <c r="G206" i="7" s="1"/>
  <c r="P204" i="7"/>
  <c r="O204" i="7"/>
  <c r="N204" i="7"/>
  <c r="M204" i="7"/>
  <c r="L204" i="7"/>
  <c r="K204" i="7"/>
  <c r="J204" i="7"/>
  <c r="I204" i="7"/>
  <c r="H204" i="7"/>
  <c r="G204" i="7"/>
  <c r="P185" i="7"/>
  <c r="O185" i="7"/>
  <c r="N185" i="7"/>
  <c r="M185" i="7"/>
  <c r="L185" i="7"/>
  <c r="K185" i="7"/>
  <c r="J185" i="7"/>
  <c r="I185" i="7"/>
  <c r="H185" i="7"/>
  <c r="G185" i="7"/>
  <c r="F185" i="7"/>
  <c r="P180" i="7"/>
  <c r="O180" i="7"/>
  <c r="N180" i="7"/>
  <c r="M180" i="7"/>
  <c r="L180" i="7"/>
  <c r="K180" i="7"/>
  <c r="J180" i="7"/>
  <c r="I180" i="7"/>
  <c r="H180" i="7"/>
  <c r="G180" i="7"/>
  <c r="F180" i="7"/>
  <c r="P165" i="7"/>
  <c r="O165" i="7"/>
  <c r="N165" i="7"/>
  <c r="M165" i="7"/>
  <c r="L165" i="7"/>
  <c r="K165" i="7"/>
  <c r="J165" i="7"/>
  <c r="I165" i="7"/>
  <c r="H165" i="7"/>
  <c r="G165" i="7"/>
  <c r="F165" i="7"/>
  <c r="P157" i="7"/>
  <c r="O157" i="7"/>
  <c r="N157" i="7"/>
  <c r="M157" i="7"/>
  <c r="L157" i="7"/>
  <c r="K157" i="7"/>
  <c r="J157" i="7"/>
  <c r="I157" i="7"/>
  <c r="H157" i="7"/>
  <c r="G157" i="7"/>
  <c r="F157" i="7"/>
  <c r="P154" i="7"/>
  <c r="O154" i="7"/>
  <c r="N154" i="7"/>
  <c r="M154" i="7"/>
  <c r="L154" i="7"/>
  <c r="K154" i="7"/>
  <c r="J154" i="7"/>
  <c r="I154" i="7"/>
  <c r="H154" i="7"/>
  <c r="G154" i="7"/>
  <c r="F154" i="7"/>
  <c r="P150" i="7"/>
  <c r="O150" i="7"/>
  <c r="N150" i="7"/>
  <c r="M150" i="7"/>
  <c r="L150" i="7"/>
  <c r="K150" i="7"/>
  <c r="J150" i="7"/>
  <c r="I150" i="7"/>
  <c r="H150" i="7"/>
  <c r="G150" i="7"/>
  <c r="F150" i="7"/>
  <c r="P140" i="7"/>
  <c r="O140" i="7"/>
  <c r="N140" i="7"/>
  <c r="M140" i="7"/>
  <c r="L140" i="7"/>
  <c r="K140" i="7"/>
  <c r="J140" i="7"/>
  <c r="I140" i="7"/>
  <c r="H140" i="7"/>
  <c r="G140" i="7"/>
  <c r="F140" i="7"/>
  <c r="P135" i="7"/>
  <c r="O135" i="7"/>
  <c r="N135" i="7"/>
  <c r="M135" i="7"/>
  <c r="L135" i="7"/>
  <c r="K135" i="7"/>
  <c r="J135" i="7"/>
  <c r="I135" i="7"/>
  <c r="H135" i="7"/>
  <c r="G135" i="7"/>
  <c r="F135" i="7"/>
  <c r="R135" i="7" s="1"/>
  <c r="P107" i="7"/>
  <c r="O107" i="7"/>
  <c r="N107" i="7"/>
  <c r="M107" i="7"/>
  <c r="L107" i="7"/>
  <c r="K107" i="7"/>
  <c r="J107" i="7"/>
  <c r="I107" i="7"/>
  <c r="H107" i="7"/>
  <c r="G107" i="7"/>
  <c r="F107" i="7"/>
  <c r="P101" i="7"/>
  <c r="O101" i="7"/>
  <c r="N101" i="7"/>
  <c r="M101" i="7"/>
  <c r="L101" i="7"/>
  <c r="K101" i="7"/>
  <c r="J101" i="7"/>
  <c r="I101" i="7"/>
  <c r="H101" i="7"/>
  <c r="G101" i="7"/>
  <c r="F101" i="7"/>
  <c r="P88" i="7"/>
  <c r="P87" i="7" s="1"/>
  <c r="O88" i="7"/>
  <c r="O87" i="7" s="1"/>
  <c r="N88" i="7"/>
  <c r="N87" i="7" s="1"/>
  <c r="M88" i="7"/>
  <c r="M87" i="7" s="1"/>
  <c r="L88" i="7"/>
  <c r="L87" i="7" s="1"/>
  <c r="K88" i="7"/>
  <c r="K87" i="7" s="1"/>
  <c r="J88" i="7"/>
  <c r="J87" i="7" s="1"/>
  <c r="I88" i="7"/>
  <c r="I87" i="7" s="1"/>
  <c r="H88" i="7"/>
  <c r="H87" i="7" s="1"/>
  <c r="G88" i="7"/>
  <c r="G87" i="7" s="1"/>
  <c r="F88" i="7"/>
  <c r="P82" i="7"/>
  <c r="O82" i="7"/>
  <c r="N82" i="7"/>
  <c r="M82" i="7"/>
  <c r="L82" i="7"/>
  <c r="K82" i="7"/>
  <c r="J82" i="7"/>
  <c r="I82" i="7"/>
  <c r="H82" i="7"/>
  <c r="G82" i="7"/>
  <c r="F82" i="7"/>
  <c r="P77" i="7"/>
  <c r="O77" i="7"/>
  <c r="N77" i="7"/>
  <c r="M77" i="7"/>
  <c r="L77" i="7"/>
  <c r="K77" i="7"/>
  <c r="J77" i="7"/>
  <c r="I77" i="7"/>
  <c r="H77" i="7"/>
  <c r="G77" i="7"/>
  <c r="F77" i="7"/>
  <c r="P59" i="7"/>
  <c r="P58" i="7" s="1"/>
  <c r="O59" i="7"/>
  <c r="O58" i="7" s="1"/>
  <c r="N59" i="7"/>
  <c r="N58" i="7" s="1"/>
  <c r="M59" i="7"/>
  <c r="M58" i="7" s="1"/>
  <c r="L59" i="7"/>
  <c r="L58" i="7" s="1"/>
  <c r="K59" i="7"/>
  <c r="K58" i="7" s="1"/>
  <c r="J59" i="7"/>
  <c r="J58" i="7" s="1"/>
  <c r="I59" i="7"/>
  <c r="I58" i="7" s="1"/>
  <c r="H59" i="7"/>
  <c r="H58" i="7" s="1"/>
  <c r="G59" i="7"/>
  <c r="G58" i="7" s="1"/>
  <c r="F59" i="7"/>
  <c r="F58" i="7" s="1"/>
  <c r="P51" i="7"/>
  <c r="P50" i="7" s="1"/>
  <c r="O51" i="7"/>
  <c r="O50" i="7" s="1"/>
  <c r="N51" i="7"/>
  <c r="N50" i="7" s="1"/>
  <c r="M51" i="7"/>
  <c r="M50" i="7" s="1"/>
  <c r="L51" i="7"/>
  <c r="L50" i="7" s="1"/>
  <c r="K51" i="7"/>
  <c r="K50" i="7" s="1"/>
  <c r="J51" i="7"/>
  <c r="J50" i="7" s="1"/>
  <c r="I51" i="7"/>
  <c r="I50" i="7" s="1"/>
  <c r="H51" i="7"/>
  <c r="H50" i="7" s="1"/>
  <c r="G51" i="7"/>
  <c r="G50" i="7" s="1"/>
  <c r="F51" i="7"/>
  <c r="P45" i="7"/>
  <c r="P44" i="7" s="1"/>
  <c r="O45" i="7"/>
  <c r="O44" i="7" s="1"/>
  <c r="N45" i="7"/>
  <c r="N44" i="7" s="1"/>
  <c r="M45" i="7"/>
  <c r="M44" i="7" s="1"/>
  <c r="L45" i="7"/>
  <c r="L44" i="7" s="1"/>
  <c r="K45" i="7"/>
  <c r="K44" i="7" s="1"/>
  <c r="J45" i="7"/>
  <c r="J44" i="7" s="1"/>
  <c r="I45" i="7"/>
  <c r="I44" i="7" s="1"/>
  <c r="H45" i="7"/>
  <c r="H44" i="7" s="1"/>
  <c r="G45" i="7"/>
  <c r="G44" i="7" s="1"/>
  <c r="F45" i="7"/>
  <c r="P42" i="7"/>
  <c r="O42" i="7"/>
  <c r="N42" i="7"/>
  <c r="M42" i="7"/>
  <c r="L42" i="7"/>
  <c r="K42" i="7"/>
  <c r="J42" i="7"/>
  <c r="I42" i="7"/>
  <c r="H42" i="7"/>
  <c r="G42" i="7"/>
  <c r="F42" i="7"/>
  <c r="P39" i="7"/>
  <c r="O39" i="7"/>
  <c r="N39" i="7"/>
  <c r="M39" i="7"/>
  <c r="L39" i="7"/>
  <c r="K39" i="7"/>
  <c r="J39" i="7"/>
  <c r="I39" i="7"/>
  <c r="H39" i="7"/>
  <c r="G39" i="7"/>
  <c r="F39" i="7"/>
  <c r="P34" i="7"/>
  <c r="O34" i="7"/>
  <c r="N34" i="7"/>
  <c r="M34" i="7"/>
  <c r="L34" i="7"/>
  <c r="K34" i="7"/>
  <c r="J34" i="7"/>
  <c r="I34" i="7"/>
  <c r="H34" i="7"/>
  <c r="G34" i="7"/>
  <c r="F34" i="7"/>
  <c r="P30" i="7"/>
  <c r="O30" i="7"/>
  <c r="N30" i="7"/>
  <c r="M30" i="7"/>
  <c r="L30" i="7"/>
  <c r="K30" i="7"/>
  <c r="J30" i="7"/>
  <c r="I30" i="7"/>
  <c r="H30" i="7"/>
  <c r="G30" i="7"/>
  <c r="F30" i="7"/>
  <c r="P24" i="7"/>
  <c r="O24" i="7"/>
  <c r="N24" i="7"/>
  <c r="M24" i="7"/>
  <c r="L24" i="7"/>
  <c r="K24" i="7"/>
  <c r="J24" i="7"/>
  <c r="I24" i="7"/>
  <c r="H24" i="7"/>
  <c r="G24" i="7"/>
  <c r="P15" i="7"/>
  <c r="O15" i="7"/>
  <c r="N15" i="7"/>
  <c r="M15" i="7"/>
  <c r="K15" i="7"/>
  <c r="J15" i="7"/>
  <c r="I15" i="7"/>
  <c r="H15" i="7"/>
  <c r="G15" i="7"/>
  <c r="F15" i="7"/>
  <c r="E418" i="7"/>
  <c r="E414" i="7"/>
  <c r="E411" i="7"/>
  <c r="E336" i="7"/>
  <c r="E333" i="7"/>
  <c r="R333" i="7" s="1"/>
  <c r="E330" i="7"/>
  <c r="E326" i="7"/>
  <c r="E324" i="7"/>
  <c r="E314" i="7"/>
  <c r="E311" i="7"/>
  <c r="E300" i="7"/>
  <c r="E293" i="7"/>
  <c r="E290" i="7"/>
  <c r="E207" i="7"/>
  <c r="E180" i="7"/>
  <c r="E154" i="7"/>
  <c r="E150" i="7"/>
  <c r="E140" i="7"/>
  <c r="E107" i="7"/>
  <c r="E101" i="7"/>
  <c r="E58" i="7"/>
  <c r="E50" i="7"/>
  <c r="E44" i="7"/>
  <c r="E42" i="7"/>
  <c r="E33" i="7"/>
  <c r="E30" i="7"/>
  <c r="E204" i="7"/>
  <c r="R336" i="7" l="1"/>
  <c r="R220" i="7"/>
  <c r="R140" i="7"/>
  <c r="R150" i="7"/>
  <c r="R442" i="7"/>
  <c r="R154" i="7"/>
  <c r="R314" i="7"/>
  <c r="R157" i="7"/>
  <c r="R223" i="7"/>
  <c r="R204" i="7"/>
  <c r="R180" i="7"/>
  <c r="R324" i="7"/>
  <c r="R185" i="7"/>
  <c r="R207" i="7"/>
  <c r="R326" i="7"/>
  <c r="R213" i="7"/>
  <c r="R330" i="7"/>
  <c r="R165" i="7"/>
  <c r="R274" i="7"/>
  <c r="R344" i="7"/>
  <c r="L262" i="7"/>
  <c r="L237" i="7" s="1"/>
  <c r="J262" i="7"/>
  <c r="J237" i="7" s="1"/>
  <c r="K262" i="7"/>
  <c r="K237" i="7" s="1"/>
  <c r="M262" i="7"/>
  <c r="M237" i="7" s="1"/>
  <c r="N262" i="7"/>
  <c r="N237" i="7" s="1"/>
  <c r="G262" i="7"/>
  <c r="G237" i="7" s="1"/>
  <c r="O262" i="7"/>
  <c r="O237" i="7" s="1"/>
  <c r="H262" i="7"/>
  <c r="H237" i="7" s="1"/>
  <c r="P262" i="7"/>
  <c r="P237" i="7" s="1"/>
  <c r="I262" i="7"/>
  <c r="I237" i="7" s="1"/>
  <c r="F262" i="7"/>
  <c r="G219" i="7"/>
  <c r="O219" i="7"/>
  <c r="H219" i="7"/>
  <c r="P219" i="7"/>
  <c r="I219" i="7"/>
  <c r="J219" i="7"/>
  <c r="R77" i="7"/>
  <c r="K219" i="7"/>
  <c r="R87" i="7"/>
  <c r="R88" i="7"/>
  <c r="E206" i="7"/>
  <c r="R206" i="7" s="1"/>
  <c r="L219" i="7"/>
  <c r="R101" i="7"/>
  <c r="R212" i="7"/>
  <c r="M219" i="7"/>
  <c r="R107" i="7"/>
  <c r="N219" i="7"/>
  <c r="R280" i="7"/>
  <c r="R129" i="7"/>
  <c r="M396" i="7"/>
  <c r="M395" i="7" s="1"/>
  <c r="P396" i="7"/>
  <c r="P395" i="7" s="1"/>
  <c r="H396" i="7"/>
  <c r="H395" i="7" s="1"/>
  <c r="K396" i="7"/>
  <c r="K395" i="7" s="1"/>
  <c r="J396" i="7"/>
  <c r="J395" i="7" s="1"/>
  <c r="L396" i="7"/>
  <c r="L395" i="7" s="1"/>
  <c r="I396" i="7"/>
  <c r="I395" i="7" s="1"/>
  <c r="F396" i="7"/>
  <c r="F395" i="7" s="1"/>
  <c r="N396" i="7"/>
  <c r="N395" i="7" s="1"/>
  <c r="G396" i="7"/>
  <c r="G395" i="7" s="1"/>
  <c r="O396" i="7"/>
  <c r="O395" i="7" s="1"/>
  <c r="R398" i="7"/>
  <c r="I346" i="7"/>
  <c r="R397" i="7"/>
  <c r="H400" i="7"/>
  <c r="H399" i="7" s="1"/>
  <c r="H373" i="7" s="1"/>
  <c r="L400" i="7"/>
  <c r="L399" i="7" s="1"/>
  <c r="L373" i="7" s="1"/>
  <c r="P400" i="7"/>
  <c r="P399" i="7" s="1"/>
  <c r="P373" i="7" s="1"/>
  <c r="I400" i="7"/>
  <c r="I399" i="7" s="1"/>
  <c r="I373" i="7" s="1"/>
  <c r="M400" i="7"/>
  <c r="M399" i="7" s="1"/>
  <c r="M373" i="7" s="1"/>
  <c r="F400" i="7"/>
  <c r="F399" i="7" s="1"/>
  <c r="J400" i="7"/>
  <c r="J399" i="7" s="1"/>
  <c r="J373" i="7" s="1"/>
  <c r="N400" i="7"/>
  <c r="N399" i="7" s="1"/>
  <c r="N373" i="7" s="1"/>
  <c r="G400" i="7"/>
  <c r="G399" i="7" s="1"/>
  <c r="G373" i="7" s="1"/>
  <c r="K400" i="7"/>
  <c r="K399" i="7" s="1"/>
  <c r="K373" i="7" s="1"/>
  <c r="O400" i="7"/>
  <c r="O399" i="7" s="1"/>
  <c r="O373" i="7" s="1"/>
  <c r="I66" i="7"/>
  <c r="I65" i="7" s="1"/>
  <c r="M66" i="7"/>
  <c r="M65" i="7" s="1"/>
  <c r="R416" i="7"/>
  <c r="P66" i="7"/>
  <c r="P65" i="7" s="1"/>
  <c r="R426" i="7"/>
  <c r="H509" i="7"/>
  <c r="H508" i="7" s="1"/>
  <c r="L509" i="7"/>
  <c r="L508" i="7" s="1"/>
  <c r="P509" i="7"/>
  <c r="P508" i="7" s="1"/>
  <c r="R435" i="7"/>
  <c r="K86" i="7"/>
  <c r="K520" i="7" s="1"/>
  <c r="F346" i="7"/>
  <c r="J346" i="7"/>
  <c r="N346" i="7"/>
  <c r="L33" i="7"/>
  <c r="M86" i="7"/>
  <c r="M481" i="7"/>
  <c r="R45" i="7"/>
  <c r="M346" i="7"/>
  <c r="I14" i="7"/>
  <c r="M14" i="7"/>
  <c r="K14" i="7"/>
  <c r="H33" i="7"/>
  <c r="R51" i="7"/>
  <c r="F66" i="7"/>
  <c r="P14" i="7"/>
  <c r="N33" i="7"/>
  <c r="I86" i="7"/>
  <c r="I520" i="7" s="1"/>
  <c r="P86" i="7"/>
  <c r="P520" i="7" s="1"/>
  <c r="F86" i="7"/>
  <c r="J86" i="7"/>
  <c r="N86" i="7"/>
  <c r="L66" i="7"/>
  <c r="L65" i="7" s="1"/>
  <c r="F481" i="7"/>
  <c r="J481" i="7"/>
  <c r="N481" i="7"/>
  <c r="H481" i="7"/>
  <c r="I481" i="7"/>
  <c r="I509" i="7"/>
  <c r="I508" i="7" s="1"/>
  <c r="M509" i="7"/>
  <c r="M508" i="7" s="1"/>
  <c r="F509" i="7"/>
  <c r="F508" i="7" s="1"/>
  <c r="G509" i="7"/>
  <c r="G508" i="7" s="1"/>
  <c r="R50" i="7"/>
  <c r="L86" i="7"/>
  <c r="R290" i="7"/>
  <c r="R311" i="7"/>
  <c r="R355" i="7"/>
  <c r="R516" i="7"/>
  <c r="K33" i="7"/>
  <c r="R285" i="7"/>
  <c r="L14" i="7"/>
  <c r="J33" i="7"/>
  <c r="P33" i="7"/>
  <c r="I33" i="7"/>
  <c r="O66" i="7"/>
  <c r="O65" i="7" s="1"/>
  <c r="L346" i="7"/>
  <c r="P346" i="7"/>
  <c r="R411" i="7"/>
  <c r="R420" i="7"/>
  <c r="R300" i="7"/>
  <c r="G14" i="7"/>
  <c r="J66" i="7"/>
  <c r="J65" i="7" s="1"/>
  <c r="N66" i="7"/>
  <c r="N65" i="7" s="1"/>
  <c r="G66" i="7"/>
  <c r="G65" i="7" s="1"/>
  <c r="G346" i="7"/>
  <c r="K346" i="7"/>
  <c r="O346" i="7"/>
  <c r="R360" i="7"/>
  <c r="K481" i="7"/>
  <c r="O481" i="7"/>
  <c r="R44" i="7"/>
  <c r="H14" i="7"/>
  <c r="R42" i="7"/>
  <c r="R293" i="7"/>
  <c r="R425" i="7"/>
  <c r="M33" i="7"/>
  <c r="H66" i="7"/>
  <c r="H65" i="7" s="1"/>
  <c r="G481" i="7"/>
  <c r="N14" i="7"/>
  <c r="J14" i="7"/>
  <c r="O33" i="7"/>
  <c r="H86" i="7"/>
  <c r="H520" i="7" s="1"/>
  <c r="R438" i="7"/>
  <c r="K509" i="7"/>
  <c r="K508" i="7" s="1"/>
  <c r="O509" i="7"/>
  <c r="O508" i="7" s="1"/>
  <c r="R418" i="7"/>
  <c r="R59" i="7"/>
  <c r="R83" i="7"/>
  <c r="R414" i="7"/>
  <c r="R439" i="7"/>
  <c r="R513" i="7"/>
  <c r="O14" i="7"/>
  <c r="G33" i="7"/>
  <c r="K66" i="7"/>
  <c r="K65" i="7" s="1"/>
  <c r="O86" i="7"/>
  <c r="O520" i="7" s="1"/>
  <c r="R510" i="7"/>
  <c r="R34" i="7"/>
  <c r="R302" i="7"/>
  <c r="R401" i="7"/>
  <c r="H346" i="7"/>
  <c r="L481" i="7"/>
  <c r="P481" i="7"/>
  <c r="J509" i="7"/>
  <c r="J508" i="7" s="1"/>
  <c r="N509" i="7"/>
  <c r="N508" i="7" s="1"/>
  <c r="R58" i="7"/>
  <c r="R374" i="7"/>
  <c r="R82" i="7"/>
  <c r="R482" i="7"/>
  <c r="G86" i="7"/>
  <c r="G520" i="7" s="1"/>
  <c r="R483" i="7"/>
  <c r="N520" i="7" l="1"/>
  <c r="M520" i="7"/>
  <c r="R373" i="7"/>
  <c r="J520" i="7"/>
  <c r="R219" i="7"/>
  <c r="R346" i="7"/>
  <c r="R237" i="7"/>
  <c r="R262" i="7"/>
  <c r="R94" i="7"/>
  <c r="R65" i="7"/>
  <c r="R66" i="7"/>
  <c r="R395" i="7"/>
  <c r="O13" i="7"/>
  <c r="R396" i="7"/>
  <c r="G13" i="7"/>
  <c r="P13" i="7"/>
  <c r="H13" i="7"/>
  <c r="J13" i="7"/>
  <c r="F520" i="7"/>
  <c r="N13" i="7"/>
  <c r="M13" i="7"/>
  <c r="L13" i="7"/>
  <c r="I13" i="7"/>
  <c r="K13" i="7"/>
  <c r="R481" i="7"/>
  <c r="R399" i="7"/>
  <c r="R400" i="7"/>
  <c r="R33" i="7"/>
  <c r="R86" i="7"/>
  <c r="R509" i="7"/>
  <c r="R508" i="7"/>
  <c r="L520" i="7" l="1"/>
  <c r="R218" i="7"/>
  <c r="R14" i="7"/>
  <c r="R13" i="7" l="1"/>
  <c r="R520" i="7" l="1"/>
</calcChain>
</file>

<file path=xl/sharedStrings.xml><?xml version="1.0" encoding="utf-8"?>
<sst xmlns="http://schemas.openxmlformats.org/spreadsheetml/2006/main" count="1259" uniqueCount="1220">
  <si>
    <t>IMPUESTOS</t>
  </si>
  <si>
    <t>Impuestos sobre los ingresos</t>
  </si>
  <si>
    <t>Impuesto sobre espectáculos públicos</t>
  </si>
  <si>
    <t>Impuesto sobre juegos permitidos</t>
  </si>
  <si>
    <t>Impuesto sobre el patrimonio</t>
  </si>
  <si>
    <t>Impuesto predial</t>
  </si>
  <si>
    <t>Impuesto sobre traslación de dominio de bienes inmuebles</t>
  </si>
  <si>
    <t>Accesorios de impuestos</t>
  </si>
  <si>
    <t>Contribución adicional sobre ingresos municipales</t>
  </si>
  <si>
    <t>Impuestos de ejercicios fiscales anteriores</t>
  </si>
  <si>
    <t>CONTRIBUCIONES DE MEJORAS</t>
  </si>
  <si>
    <t>Obras públicas de tipo corriente</t>
  </si>
  <si>
    <t>Accesorios de contribuciones de mejoras</t>
  </si>
  <si>
    <t>Contribuciones de mejoras de ejercicios fiscales anteriores</t>
  </si>
  <si>
    <t>DERECHOS</t>
  </si>
  <si>
    <t>Derechos por el uso, goce, aprovechamiento o explotación de bienes de dominio público;</t>
  </si>
  <si>
    <t>Derechos por ocupación de inmuebles de dominio público</t>
  </si>
  <si>
    <t>Derechos por registro y refrendo anual de toda actividad económica</t>
  </si>
  <si>
    <t>Derechos por obras materiales</t>
  </si>
  <si>
    <t>Derechos por los servicios de agua potable y drenaje del municipio</t>
  </si>
  <si>
    <t>Derechos por expedición de certificados y constancias</t>
  </si>
  <si>
    <t>Derechos por servicios de rastro y lugares autorizados</t>
  </si>
  <si>
    <t>Derechos por servicios de panteones</t>
  </si>
  <si>
    <t>Derechos por servicios de recolección, transporte y disposición final de desechos sólidos</t>
  </si>
  <si>
    <t>Derechos por limpieza de predios no edificados</t>
  </si>
  <si>
    <t>Derechos por prestación de servicios de supervisión técnica sobre explotación de bancos de material</t>
  </si>
  <si>
    <t>Derechos por servicios del registro civil</t>
  </si>
  <si>
    <t>Accesorios de derechos</t>
  </si>
  <si>
    <t>Derechos de ejercicios fiscales anteriores</t>
  </si>
  <si>
    <t>PRODUCTOS</t>
  </si>
  <si>
    <t>Otros productos que generan ingresos corrientes</t>
  </si>
  <si>
    <t>Terrenos</t>
  </si>
  <si>
    <t>Viviendas</t>
  </si>
  <si>
    <t>Edificios no habitacionales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</si>
  <si>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</si>
  <si>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</si>
  <si>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</si>
  <si>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</si>
  <si>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</si>
  <si>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</si>
  <si>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</si>
  <si>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</si>
  <si>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</si>
  <si>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</si>
  <si>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</si>
  <si>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</si>
  <si>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</si>
  <si>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</si>
  <si>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APROVECHAMIENTOS</t>
  </si>
  <si>
    <t>Multas</t>
  </si>
  <si>
    <t>Indemnizaciones</t>
  </si>
  <si>
    <t>Reintegros</t>
  </si>
  <si>
    <t>Otros aprovechamientos</t>
  </si>
  <si>
    <t>Aprovechamientos de ejercicios fiscales anteriores</t>
  </si>
  <si>
    <t>Servicios</t>
  </si>
  <si>
    <t>Ventas</t>
  </si>
  <si>
    <t>Productos</t>
  </si>
  <si>
    <t>Otros ingresos</t>
  </si>
  <si>
    <t xml:space="preserve">Participaciones </t>
  </si>
  <si>
    <t>Participaciones federales</t>
  </si>
  <si>
    <t>Aportaciones</t>
  </si>
  <si>
    <t>Convenios</t>
  </si>
  <si>
    <t>Ingresos extraordinarios</t>
  </si>
  <si>
    <t>TRANSFERENCIAS, ASIGNACIONES, SUBSIDIOS Y OTRAS AYUDAS</t>
  </si>
  <si>
    <t>Subsidios y subvenciones</t>
  </si>
  <si>
    <t>INGRESOS DERIVADOS DE FINANCIAMIENTO</t>
  </si>
  <si>
    <t>Endeudamiento interno</t>
  </si>
  <si>
    <t>SUMAS</t>
  </si>
  <si>
    <t>Fecha de elaboración:</t>
  </si>
  <si>
    <t>H. AYUNTAMIENTO DE ______________________, DEL ESTADO DE VERACRUZ DE IGNACIO DE LA LLAVE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</si>
  <si>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</si>
  <si>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</si>
  <si>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</si>
  <si>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</si>
  <si>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</si>
  <si>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</si>
  <si>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</si>
  <si>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</si>
  <si>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</si>
  <si>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</si>
  <si>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</si>
  <si>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</si>
  <si>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</si>
  <si>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</si>
  <si>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Sobre juegos permitidos</t>
  </si>
  <si>
    <t>Alineamiento de predios</t>
  </si>
  <si>
    <t>Reconocimiento de hijos</t>
  </si>
  <si>
    <t>Adopciones</t>
  </si>
  <si>
    <t>Almacenaje o guarda de bienes</t>
  </si>
  <si>
    <t>Diversos</t>
  </si>
  <si>
    <t>Otras multas</t>
  </si>
  <si>
    <t>Fondo general de participaciones</t>
  </si>
  <si>
    <t>Clave Geográfica:</t>
  </si>
  <si>
    <t>Impuesto sobre loterías, rifas, sorteos y concursos</t>
  </si>
  <si>
    <t>Derechos por servicios prestados por la tesorería</t>
  </si>
  <si>
    <t>4.1.1.2.01.01</t>
  </si>
  <si>
    <t>4.1.1.2.01.03</t>
  </si>
  <si>
    <t>4.1.1.2.02.01</t>
  </si>
  <si>
    <t>4.1.1.1.01.01</t>
  </si>
  <si>
    <t>4.1.1.1.02.01</t>
  </si>
  <si>
    <t>4.1.1.1.03.01</t>
  </si>
  <si>
    <t>4.1.1.9.01.01</t>
  </si>
  <si>
    <t>4.1.1.9.01.02</t>
  </si>
  <si>
    <t>4.1.1.9.01.03</t>
  </si>
  <si>
    <t>4.1.1.9.01.05</t>
  </si>
  <si>
    <t>4.1.1.9.01.06</t>
  </si>
  <si>
    <t>4.1.1.9.01.04</t>
  </si>
  <si>
    <t>4.1.1.2.03.01</t>
  </si>
  <si>
    <t>4.1.4.3.01.02</t>
  </si>
  <si>
    <t>4.1.4.3.02.01</t>
  </si>
  <si>
    <t>4.1.4.3.02.02</t>
  </si>
  <si>
    <t>4.1.4.3.02.03</t>
  </si>
  <si>
    <t>4.1.4.3.02.04</t>
  </si>
  <si>
    <t>4.1.4.3.02.05</t>
  </si>
  <si>
    <t>4.1.4.3.03.01</t>
  </si>
  <si>
    <t>4.1.4.3.03.02</t>
  </si>
  <si>
    <t>4.1.4.3.04.01</t>
  </si>
  <si>
    <t>4.1.4.3.04.03</t>
  </si>
  <si>
    <t>4.1.4.3.05.01</t>
  </si>
  <si>
    <t>4.1.4.3.06.01</t>
  </si>
  <si>
    <t>4.1.4.3.07.01</t>
  </si>
  <si>
    <t>4.1.4.3.08.01</t>
  </si>
  <si>
    <t>4.1.4.3.10.01</t>
  </si>
  <si>
    <t>4.1.4.3.10.02</t>
  </si>
  <si>
    <t>4.1.4.3.10.03</t>
  </si>
  <si>
    <t>4.1.4.3.10.04</t>
  </si>
  <si>
    <t>4.1.4.3.11.10</t>
  </si>
  <si>
    <t>4.1.4.3.11.01</t>
  </si>
  <si>
    <t>4.1.4.3.11.02</t>
  </si>
  <si>
    <t>4.1.4.3.11.03</t>
  </si>
  <si>
    <t>4.1.4.3.11.07</t>
  </si>
  <si>
    <t>4.1.4.3.11.05</t>
  </si>
  <si>
    <t>4.1.4.3.11.08</t>
  </si>
  <si>
    <t>4.1.4.1.01.01</t>
  </si>
  <si>
    <t>4.1.3.1.01.01</t>
  </si>
  <si>
    <t>4.1.3.1.01.02</t>
  </si>
  <si>
    <t>4.1.3.1.01.03</t>
  </si>
  <si>
    <t>4.1.3.1.01.04</t>
  </si>
  <si>
    <t>4.1.3.1.01.05</t>
  </si>
  <si>
    <t>4.1.3.1.01.06</t>
  </si>
  <si>
    <t>4.1.3.1.01.07</t>
  </si>
  <si>
    <t>4.1.6.2.01.01</t>
  </si>
  <si>
    <t>4.1.6.2.01.02</t>
  </si>
  <si>
    <t>4.1.6.2.01.03</t>
  </si>
  <si>
    <t>4.1.6.2.01.04</t>
  </si>
  <si>
    <t>4.1.1.7.01.01</t>
  </si>
  <si>
    <t>4.1.3.1.02.01</t>
  </si>
  <si>
    <t>4.2.1.1.01.01</t>
  </si>
  <si>
    <t>4.2.1.1.01.06</t>
  </si>
  <si>
    <t>4.2.1.1.01.02</t>
  </si>
  <si>
    <t>4.2.1.1.01.13</t>
  </si>
  <si>
    <t>4.2.1.1.01.10</t>
  </si>
  <si>
    <t>4.2.1.1.01.15</t>
  </si>
  <si>
    <t>4.2.1.1.01.16</t>
  </si>
  <si>
    <t>4.2.1.1.01.11</t>
  </si>
  <si>
    <t>4.2.1.1.01.03</t>
  </si>
  <si>
    <t>4.2.1.1.01.05</t>
  </si>
  <si>
    <t>4.2.1.1.01.04</t>
  </si>
  <si>
    <t>4.2.1.1.01.09</t>
  </si>
  <si>
    <t>4.2.1.1.01.08</t>
  </si>
  <si>
    <t>4.2.1.2.01.01</t>
  </si>
  <si>
    <t>4.2.1.3.01.01</t>
  </si>
  <si>
    <t>4.1.4.3.01.03</t>
  </si>
  <si>
    <t>C.R.I</t>
  </si>
  <si>
    <t>PLAN DE CUENTAS</t>
  </si>
  <si>
    <t>4.1.1</t>
  </si>
  <si>
    <t>4.1.1.1</t>
  </si>
  <si>
    <t>4.1.1.1.01</t>
  </si>
  <si>
    <t>4.1.1.1.02</t>
  </si>
  <si>
    <t>4.1.1.1.03</t>
  </si>
  <si>
    <t>4.1.1.2</t>
  </si>
  <si>
    <t>4.1.1.2.01</t>
  </si>
  <si>
    <t>4.1.1.2.02</t>
  </si>
  <si>
    <t>4.1.1.2.03</t>
  </si>
  <si>
    <t>4.1.1.7</t>
  </si>
  <si>
    <t>4.1.1.7.01</t>
  </si>
  <si>
    <t>4.1.1.9</t>
  </si>
  <si>
    <t>4.1.1.9.01</t>
  </si>
  <si>
    <t>4.1.3</t>
  </si>
  <si>
    <t>4.1.4</t>
  </si>
  <si>
    <t>4.1.5</t>
  </si>
  <si>
    <t>4.1.6</t>
  </si>
  <si>
    <t>4.1.3.1</t>
  </si>
  <si>
    <t>4.1.3.1.01</t>
  </si>
  <si>
    <t>4.1.3.1.02</t>
  </si>
  <si>
    <t>4.1.4.1</t>
  </si>
  <si>
    <t>4.1.4.1.01</t>
  </si>
  <si>
    <t>4.1.4.3</t>
  </si>
  <si>
    <t>4.1.4.3.01</t>
  </si>
  <si>
    <t>4.1.4.3.02</t>
  </si>
  <si>
    <t>4.1.4.3.03</t>
  </si>
  <si>
    <t>4.1.4.3.04</t>
  </si>
  <si>
    <t>4.1.4.3.05</t>
  </si>
  <si>
    <t>4.1.4.3.06</t>
  </si>
  <si>
    <t>4.1.4.3.07</t>
  </si>
  <si>
    <t>4.1.4.3.08</t>
  </si>
  <si>
    <t>4.1.4.3.09</t>
  </si>
  <si>
    <t>4.1.4.3.10</t>
  </si>
  <si>
    <t>4.1.4.3.11</t>
  </si>
  <si>
    <t>4.1.4.3.12</t>
  </si>
  <si>
    <t>4.1.4.3.13</t>
  </si>
  <si>
    <t>4.1.4.4</t>
  </si>
  <si>
    <t>4.1.4.4.01</t>
  </si>
  <si>
    <t>4.1.5.1</t>
  </si>
  <si>
    <t>1.2.3.1</t>
  </si>
  <si>
    <t>1.2.3.2</t>
  </si>
  <si>
    <t>1.2.3.3</t>
  </si>
  <si>
    <t>1.2.3.9</t>
  </si>
  <si>
    <t>1.2.4.1</t>
  </si>
  <si>
    <t>1.2.4.2</t>
  </si>
  <si>
    <t>1.2.4.3</t>
  </si>
  <si>
    <t>1.2.4.4</t>
  </si>
  <si>
    <t>1.2.4.5</t>
  </si>
  <si>
    <t>1.2.4.6</t>
  </si>
  <si>
    <t>1.2.4.7</t>
  </si>
  <si>
    <t>1.2.4.8</t>
  </si>
  <si>
    <t>1.2.5.1</t>
  </si>
  <si>
    <t>1.2.5.2</t>
  </si>
  <si>
    <t>1.2.5.3</t>
  </si>
  <si>
    <t>1.2.5.4</t>
  </si>
  <si>
    <t>1.2.5.9</t>
  </si>
  <si>
    <t>4.1.6.2</t>
  </si>
  <si>
    <t>4.1.6.3</t>
  </si>
  <si>
    <t>4.1.6.4</t>
  </si>
  <si>
    <t>4.1.6.5</t>
  </si>
  <si>
    <t>4.1.6.6</t>
  </si>
  <si>
    <t>4.1.6.8</t>
  </si>
  <si>
    <t>4.1.6.9</t>
  </si>
  <si>
    <t>4.1.7</t>
  </si>
  <si>
    <t>4.1.7.3</t>
  </si>
  <si>
    <t>4.1.7.3.01</t>
  </si>
  <si>
    <t>4.1.7.3.02</t>
  </si>
  <si>
    <t>4.1.7.3.03</t>
  </si>
  <si>
    <t>4.1.7.3.09</t>
  </si>
  <si>
    <t>4.1.7.4</t>
  </si>
  <si>
    <t>4.1.7.2</t>
  </si>
  <si>
    <t>4.1.7.2.01</t>
  </si>
  <si>
    <t>4.1.7.2.02</t>
  </si>
  <si>
    <t>4.1.7.2.03</t>
  </si>
  <si>
    <t>4.1.7.2.09</t>
  </si>
  <si>
    <t>4.2.1</t>
  </si>
  <si>
    <t>4.2.1.1</t>
  </si>
  <si>
    <t>4.2.1.1.01</t>
  </si>
  <si>
    <t>4.2.1.2</t>
  </si>
  <si>
    <t>4.2.1.3</t>
  </si>
  <si>
    <t>4.2.1.3.01</t>
  </si>
  <si>
    <t>4.2.2</t>
  </si>
  <si>
    <t>4.2.2.1</t>
  </si>
  <si>
    <t>4.2.2.1.01</t>
  </si>
  <si>
    <t>4.2.2.3</t>
  </si>
  <si>
    <t>4.2.2.3.01</t>
  </si>
  <si>
    <t>Impuesto sobre fraccionamientos</t>
  </si>
  <si>
    <t>Derechos en materia de tránsito municipal</t>
  </si>
  <si>
    <t>Derechos en materia de salud animal</t>
  </si>
  <si>
    <t>Otros derechos</t>
  </si>
  <si>
    <t>Aportaciones federales ramo 33</t>
  </si>
  <si>
    <t xml:space="preserve">    Subsidio alumbrado público</t>
  </si>
  <si>
    <t xml:space="preserve">    Devolución IVA</t>
  </si>
  <si>
    <t>Títulos y valores de la deuda pública interna a largo plazo</t>
  </si>
  <si>
    <t>Préstamos de la deuda pública interna por pagar a largo plazo</t>
  </si>
  <si>
    <t>4.1.4.9</t>
  </si>
  <si>
    <t>4.1.4.9.01</t>
  </si>
  <si>
    <t>4.2.1.2.01</t>
  </si>
  <si>
    <t>4.2.2.3.02</t>
  </si>
  <si>
    <t>01</t>
  </si>
  <si>
    <t>0101</t>
  </si>
  <si>
    <t>2.2.3.1</t>
  </si>
  <si>
    <t>0102</t>
  </si>
  <si>
    <t>2.2.3.3</t>
  </si>
  <si>
    <t>0103</t>
  </si>
  <si>
    <t>2.2.3.5</t>
  </si>
  <si>
    <t>Arrendamiento Financiero por pagar a largo plazo</t>
  </si>
  <si>
    <t>Carpas</t>
  </si>
  <si>
    <t>Circos</t>
  </si>
  <si>
    <t>Corridas y otros espectaculos similares</t>
  </si>
  <si>
    <t>Exhibiciones y concursos</t>
  </si>
  <si>
    <t>Espectáculos Deportivos</t>
  </si>
  <si>
    <t>Espectáculos nocturnos</t>
  </si>
  <si>
    <t>Otros</t>
  </si>
  <si>
    <t>Loterías</t>
  </si>
  <si>
    <t>Rifas</t>
  </si>
  <si>
    <t>Sorteos</t>
  </si>
  <si>
    <t>Concursos</t>
  </si>
  <si>
    <t>Premios</t>
  </si>
  <si>
    <t>Predial urbano</t>
  </si>
  <si>
    <t>Predial sub urbano</t>
  </si>
  <si>
    <t>Predial rural</t>
  </si>
  <si>
    <t xml:space="preserve">Propiedad o posesión ejidal o comunal </t>
  </si>
  <si>
    <t>Construcciones</t>
  </si>
  <si>
    <t>Recargos</t>
  </si>
  <si>
    <t>Sanciones</t>
  </si>
  <si>
    <t>Gastos de ejecución</t>
  </si>
  <si>
    <t>Indemnizaciones por la devolución de cheques</t>
  </si>
  <si>
    <t>Sobre impuesto predial</t>
  </si>
  <si>
    <t>Sobre espectaculos públicos</t>
  </si>
  <si>
    <t>Sobre derechos</t>
  </si>
  <si>
    <t>Impuestos sobre patrimonio</t>
  </si>
  <si>
    <t>Accesorios</t>
  </si>
  <si>
    <t>Otros impuestos</t>
  </si>
  <si>
    <t>Contribuciones de mejoras</t>
  </si>
  <si>
    <t>De instalación de tuberías de distribución de agua</t>
  </si>
  <si>
    <t>De pavimentacion de calles y avenidas</t>
  </si>
  <si>
    <t>De contrucción y reconstrucción de banquetas</t>
  </si>
  <si>
    <t>De instalación de alumbrado público</t>
  </si>
  <si>
    <t>Mercados municipales</t>
  </si>
  <si>
    <t>Ocupación de espacios en vías públicas o áreas municipales</t>
  </si>
  <si>
    <t>Ocupación temporal de la vía pública o áreas municipales</t>
  </si>
  <si>
    <t>Estacionamiento en la vía pública</t>
  </si>
  <si>
    <t>Servicios sanitarios</t>
  </si>
  <si>
    <t>Permiso o autorización de carácter eventual</t>
  </si>
  <si>
    <t>Asignación de número oficial e inspección de predios</t>
  </si>
  <si>
    <t>Deslinde de predios</t>
  </si>
  <si>
    <t>Registro, estudio y aprobación de planos y proyectos de construcción, remodelación o ampliación</t>
  </si>
  <si>
    <t>Cuota de contratación de servicios de sistema rural</t>
  </si>
  <si>
    <t>Cuota de contratación de servicios de agua urbana</t>
  </si>
  <si>
    <t>Reconexión de tomas de agua</t>
  </si>
  <si>
    <t>Cambio de nombre</t>
  </si>
  <si>
    <t>Constancia de no adeudo</t>
  </si>
  <si>
    <t>Gastos de notificación</t>
  </si>
  <si>
    <t>Prueba hidrostática</t>
  </si>
  <si>
    <t>Expedición de recibo</t>
  </si>
  <si>
    <t>Medidor de 1/2 pulgada</t>
  </si>
  <si>
    <t>Bitácoras</t>
  </si>
  <si>
    <t>Servicio de vactor</t>
  </si>
  <si>
    <t>Certificaciones expedidos por funcionarios o empleados municipales</t>
  </si>
  <si>
    <t>Evaluación del impacto ambiental</t>
  </si>
  <si>
    <t>Por uso de corrales</t>
  </si>
  <si>
    <t>Depósito de restos en osario</t>
  </si>
  <si>
    <t>Contruccion, reconstrucción, ampliación o modificación de monumentos, criptas o fosas</t>
  </si>
  <si>
    <t>Inhumación de restos, apertura o cierre de gavetas</t>
  </si>
  <si>
    <t>Exhumaciones</t>
  </si>
  <si>
    <t>Reinhumaciones</t>
  </si>
  <si>
    <t>Cremaciones</t>
  </si>
  <si>
    <t>Uso habitacional</t>
  </si>
  <si>
    <t>Uso industrial y comercial</t>
  </si>
  <si>
    <t>Rectificación o cancelación de datos asentados en la declaración inicial de translado de dominio</t>
  </si>
  <si>
    <t>Expedición de constancia de datos catastrales</t>
  </si>
  <si>
    <t>Certificación de documentos públicos que obran en el archivo de la tesorería</t>
  </si>
  <si>
    <t>Matrimonio en oficina</t>
  </si>
  <si>
    <t>Matrimonio a domicilio</t>
  </si>
  <si>
    <t>Divorcio</t>
  </si>
  <si>
    <t>Defunción</t>
  </si>
  <si>
    <t>Rectificacion de actas de estado civil</t>
  </si>
  <si>
    <t>Expedición de constancias o certificaciones</t>
  </si>
  <si>
    <t>Por la busqueda</t>
  </si>
  <si>
    <t>Expedición de permisos</t>
  </si>
  <si>
    <t>Prestacion de otros servicios</t>
  </si>
  <si>
    <t>Utilización de grúas oficiales o concesionadas para el retiro de vehículos accidentados, infraccionados o por orden judicial</t>
  </si>
  <si>
    <t>Consultas</t>
  </si>
  <si>
    <t>Esterilización</t>
  </si>
  <si>
    <t>Hospitalización</t>
  </si>
  <si>
    <t xml:space="preserve">Otros </t>
  </si>
  <si>
    <t>Derechos por el uso, goce, aprovechamiento o explotación de bienes de dominio público</t>
  </si>
  <si>
    <t>Derechos por prestación de servicios</t>
  </si>
  <si>
    <t>Arrendamiento de bienes muebles e inmuebles de dominio privado</t>
  </si>
  <si>
    <t>Enajenación de bienes no sujetos al régimen de dominio público</t>
  </si>
  <si>
    <t>Venta de impresos y papel esencial que no causen derechos</t>
  </si>
  <si>
    <t>Actividades de empresas o establecimientos en los que participe el municipio</t>
  </si>
  <si>
    <t>Diversos derivados de contratos o concesiones</t>
  </si>
  <si>
    <t>Reservas territoriales urbanas</t>
  </si>
  <si>
    <t>Muebles de oficina y estantería</t>
  </si>
  <si>
    <t>Otros mobiliarios de equipo de administración</t>
  </si>
  <si>
    <t>Equipos y aparatos audiovisuales</t>
  </si>
  <si>
    <t>Cámaras fotográficas y de video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</si>
  <si>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</si>
  <si>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</si>
  <si>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</si>
  <si>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</si>
  <si>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</si>
  <si>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</si>
  <si>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</si>
  <si>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</si>
  <si>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Sistemas de aire acondicionado, calefacción, y de refrigeración industrial y comercial</t>
  </si>
  <si>
    <t>Equipos de comunicación y telecomunicación</t>
  </si>
  <si>
    <t>Equipos de generación eléctrica, aparatos y accesorios eléctricos</t>
  </si>
  <si>
    <t>Herramientas y máquinas-herraminetas</t>
  </si>
  <si>
    <t xml:space="preserve">Otros equipos </t>
  </si>
  <si>
    <t>Bienes artísticos, culturales,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</si>
  <si>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</si>
  <si>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</si>
  <si>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</si>
  <si>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</si>
  <si>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</si>
  <si>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</si>
  <si>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</si>
  <si>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</si>
  <si>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</si>
  <si>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</si>
  <si>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Patentes</t>
  </si>
  <si>
    <t>Marcas</t>
  </si>
  <si>
    <t>Derechos</t>
  </si>
  <si>
    <t xml:space="preserve">Concesiones </t>
  </si>
  <si>
    <t>Franquicias</t>
  </si>
  <si>
    <t>Licencias informáticas e intelectuales</t>
  </si>
  <si>
    <t>Licencias industriales, comerciales y otras</t>
  </si>
  <si>
    <t>Impuestas por la Secretaría del Medio Ambiente, Recursos Naturales</t>
  </si>
  <si>
    <t>Impuestas por la Secretaría de Salud</t>
  </si>
  <si>
    <t>Impuestas por la Secretaría de Gobernación</t>
  </si>
  <si>
    <t>Impuestas por la Secretaría de Educación Pública</t>
  </si>
  <si>
    <t>Impuestas por la Secretaría de Economía</t>
  </si>
  <si>
    <t>Impuestas por la Comisión Reguladora de Energía</t>
  </si>
  <si>
    <t>Multas al bando de policía y gobierno</t>
  </si>
  <si>
    <t>Multas al reglamento de alumbrado público</t>
  </si>
  <si>
    <t>Multas al reglamento de ecología y medio ambiente</t>
  </si>
  <si>
    <t>Multas al reglamento de construcciones</t>
  </si>
  <si>
    <t>Multas al reglamento de limpia pública</t>
  </si>
  <si>
    <t>Multas al reglamento de mercados, actividades de comercio, industria y espectáculos</t>
  </si>
  <si>
    <t>Multas al reglamento de protección civil</t>
  </si>
  <si>
    <t>Reglamento de registro civil, panteones y reclutamientos</t>
  </si>
  <si>
    <t>Otras participaciones</t>
  </si>
  <si>
    <t>FORTAMUNDF</t>
  </si>
  <si>
    <t>SHCP</t>
  </si>
  <si>
    <t>FONCULTURA</t>
  </si>
  <si>
    <t>FOPADEM</t>
  </si>
  <si>
    <t>PRODERE</t>
  </si>
  <si>
    <t>FAIP</t>
  </si>
  <si>
    <t>SEGOB</t>
  </si>
  <si>
    <t>CAPUFE</t>
  </si>
  <si>
    <t>PEMEX</t>
  </si>
  <si>
    <t>SE</t>
  </si>
  <si>
    <t>SEDESOL</t>
  </si>
  <si>
    <t>3X1 MIGRANTES</t>
  </si>
  <si>
    <t>SEP</t>
  </si>
  <si>
    <t>SEDATU</t>
  </si>
  <si>
    <t>FUR</t>
  </si>
  <si>
    <t>HABITAT</t>
  </si>
  <si>
    <t>PREP</t>
  </si>
  <si>
    <t>SEMARNAT</t>
  </si>
  <si>
    <t>PROFEPA</t>
  </si>
  <si>
    <t>ZOFEMAT</t>
  </si>
  <si>
    <t>S.R.E</t>
  </si>
  <si>
    <t>transferencias para servicios personales</t>
  </si>
  <si>
    <t>Transferencias para adquisiones de materiales y suministros</t>
  </si>
  <si>
    <t>Transferencias para la contratación de servicios</t>
  </si>
  <si>
    <t>Transferencias para adquisión de bienes inmuebles</t>
  </si>
  <si>
    <t>Transferencias para adquisión de bienes muebles</t>
  </si>
  <si>
    <t>Transferencias para el apoyo de obras públicas</t>
  </si>
  <si>
    <t>Transferencias para ayudas y subsidios</t>
  </si>
  <si>
    <t>Transferencias para inversión financiera</t>
  </si>
  <si>
    <t xml:space="preserve">Representaciones teatrales </t>
  </si>
  <si>
    <t>Juegos de mesa</t>
  </si>
  <si>
    <t>Juegos electrónicos</t>
  </si>
  <si>
    <t>4.1.1.1.01.02</t>
  </si>
  <si>
    <t>4.1.1.1.01.03</t>
  </si>
  <si>
    <t>4.1.1.1.01.04</t>
  </si>
  <si>
    <t>4.1.1.1.01.05</t>
  </si>
  <si>
    <t>4.1.1.1.01.06</t>
  </si>
  <si>
    <t>4.1.1.1.01.07</t>
  </si>
  <si>
    <t>4.1.1.1.01.09</t>
  </si>
  <si>
    <t>4.1.1.1.02.02</t>
  </si>
  <si>
    <t>4.1.1.1.02.03</t>
  </si>
  <si>
    <t>4.1.1.1.02.04</t>
  </si>
  <si>
    <t>4.1.1.1.02.05</t>
  </si>
  <si>
    <t>4.1.1.1.03.02</t>
  </si>
  <si>
    <t>4.1.1.2.01.02</t>
  </si>
  <si>
    <t>4.1.1.2.01.04</t>
  </si>
  <si>
    <t>4.1.1.2.02.02</t>
  </si>
  <si>
    <t>4.1.1.7.01.02</t>
  </si>
  <si>
    <t>4.1.1.7.01.03</t>
  </si>
  <si>
    <t>4.1.1.7.01.04</t>
  </si>
  <si>
    <t>De captación de agua</t>
  </si>
  <si>
    <t>4.1.3.1.02.02</t>
  </si>
  <si>
    <t>4.1.3.1.02.03</t>
  </si>
  <si>
    <t>4.1.3.1.02.04</t>
  </si>
  <si>
    <t>4.1.4.1.01.02</t>
  </si>
  <si>
    <t>4.1.4.1.01.03</t>
  </si>
  <si>
    <t>4.1.4.1.01.04</t>
  </si>
  <si>
    <t>4.1.4.1.01.05</t>
  </si>
  <si>
    <t>4.1.4.3.01.01</t>
  </si>
  <si>
    <t>4.1.4.3.03.03</t>
  </si>
  <si>
    <t>4.1.4.3.03.04</t>
  </si>
  <si>
    <t>4.1.4.3.03.05</t>
  </si>
  <si>
    <t>4.1.4.3.03.06</t>
  </si>
  <si>
    <t>4.1.4.3.03.07</t>
  </si>
  <si>
    <t>4.1.4.3.03.08</t>
  </si>
  <si>
    <t>4.1.4.3.03.09</t>
  </si>
  <si>
    <t>4.1.4.3.03.10</t>
  </si>
  <si>
    <t>4.1.4.3.03.11</t>
  </si>
  <si>
    <t>4.1.4.3.03.12</t>
  </si>
  <si>
    <t>4.1.4.3.03.13</t>
  </si>
  <si>
    <t>4.1.4.3.03.14</t>
  </si>
  <si>
    <t>4.1.4.3.03.15</t>
  </si>
  <si>
    <t>4.1.4.3.03.16</t>
  </si>
  <si>
    <t>4.1.4.3.03.17</t>
  </si>
  <si>
    <t>4.1.4.3.03.18</t>
  </si>
  <si>
    <t>4.1.4.3.03.19</t>
  </si>
  <si>
    <t>4.1.4.3.03.20</t>
  </si>
  <si>
    <t>4.1.4.3.03.21</t>
  </si>
  <si>
    <t>4.1.4.3.04.02</t>
  </si>
  <si>
    <t>4.1.4.3.04.04</t>
  </si>
  <si>
    <t>4.1.4.3.05.02</t>
  </si>
  <si>
    <t>4.1.4.3.05.03</t>
  </si>
  <si>
    <t>4.1.4.3.05.04</t>
  </si>
  <si>
    <t>4.1.4.3.06.02</t>
  </si>
  <si>
    <t>4.1.4.3.06.03</t>
  </si>
  <si>
    <t>4.1.4.3.06.04</t>
  </si>
  <si>
    <t>4.1.4.3.06.05</t>
  </si>
  <si>
    <t>4.1.4.3.06.06</t>
  </si>
  <si>
    <t>4.1.4.3.06.07</t>
  </si>
  <si>
    <t>4.1.4.3.06.08</t>
  </si>
  <si>
    <t>4.1.4.3.06.09</t>
  </si>
  <si>
    <t>4.1.4.3.07.02</t>
  </si>
  <si>
    <t>4.1.4.3.07.03</t>
  </si>
  <si>
    <t>4.1.4.3.11.04</t>
  </si>
  <si>
    <t>4.1.4.3.11.09</t>
  </si>
  <si>
    <t>4.1.4.3.11.11</t>
  </si>
  <si>
    <t>4.1.4.3.11.12</t>
  </si>
  <si>
    <t>4.1.4.3.11.13</t>
  </si>
  <si>
    <t>4.1.4.3.11.14</t>
  </si>
  <si>
    <t>4.1.4.3.12.01</t>
  </si>
  <si>
    <t>4.1.4.3.12.02</t>
  </si>
  <si>
    <t>4.1.4.3.12.03</t>
  </si>
  <si>
    <t>4.1.4.3.12.04</t>
  </si>
  <si>
    <t>Por utilización del servicio oficial de depósito y custodia de vehículos accidentados, infraccionados o por orden judicial</t>
  </si>
  <si>
    <t>4.1.4.3.13.01</t>
  </si>
  <si>
    <t>4.1.4.3.13.02</t>
  </si>
  <si>
    <t>4.1.4.3.13.03</t>
  </si>
  <si>
    <t>4.1.4.3.13.04</t>
  </si>
  <si>
    <t>4.1.4.3.13.05</t>
  </si>
  <si>
    <t>4.1.4.3.13.09</t>
  </si>
  <si>
    <t>4.1.4.4.01.01</t>
  </si>
  <si>
    <t>4.1.4.4.01.02</t>
  </si>
  <si>
    <t>4.1.4.4.01.03</t>
  </si>
  <si>
    <t>4.1.4.4.01.04</t>
  </si>
  <si>
    <t>4.1.5.1.01</t>
  </si>
  <si>
    <t>4.1.5.1.02</t>
  </si>
  <si>
    <t>1.2.3.1.01</t>
  </si>
  <si>
    <t>1.2.3.1.02</t>
  </si>
  <si>
    <t>1.2.3.2.01</t>
  </si>
  <si>
    <t>1.2.3.3.01</t>
  </si>
  <si>
    <t>1.2.3.3.02</t>
  </si>
  <si>
    <t>1.2.3.9.01</t>
  </si>
  <si>
    <t>1.2.3.9.02</t>
  </si>
  <si>
    <t>1.2.3.9.03</t>
  </si>
  <si>
    <t>1.2.4.1.01</t>
  </si>
  <si>
    <t>1.2.4.1.02</t>
  </si>
  <si>
    <t>1.2.4.1.03</t>
  </si>
  <si>
    <t>1.2.4.1.09</t>
  </si>
  <si>
    <t>1.2.4.2.01</t>
  </si>
  <si>
    <t>1.2.4.2.02</t>
  </si>
  <si>
    <t>1.2.4.2.03</t>
  </si>
  <si>
    <t>1.2.4.2.09</t>
  </si>
  <si>
    <t>1.2.4.3.01</t>
  </si>
  <si>
    <t>1.2.4.3.02</t>
  </si>
  <si>
    <t>1.2.4.4.01</t>
  </si>
  <si>
    <t>1.2.4.4.02</t>
  </si>
  <si>
    <t>1.2.4.4.03</t>
  </si>
  <si>
    <t>1.2.4.4.05</t>
  </si>
  <si>
    <t>1.2.4.4.04</t>
  </si>
  <si>
    <t>1.2.4.4.09</t>
  </si>
  <si>
    <t>1.2.4.5.01</t>
  </si>
  <si>
    <t>1.2.4.6.01</t>
  </si>
  <si>
    <t>1.2.4.6.02</t>
  </si>
  <si>
    <t>1.2.4.6.03</t>
  </si>
  <si>
    <t>1.2.4.6.04</t>
  </si>
  <si>
    <t>1.2.4.6.05</t>
  </si>
  <si>
    <t>1.2.4.6.06</t>
  </si>
  <si>
    <t>1.2.4.6.07</t>
  </si>
  <si>
    <t>1.2.4.6.09</t>
  </si>
  <si>
    <t>1.2.4.7.01</t>
  </si>
  <si>
    <t>1.2.4.7.02</t>
  </si>
  <si>
    <t>1.2.4.8.01</t>
  </si>
  <si>
    <t>1.2.4.8.02</t>
  </si>
  <si>
    <t>1.2.4.8.03</t>
  </si>
  <si>
    <t>1.2.4.8.04</t>
  </si>
  <si>
    <t>1.2.4.8.05</t>
  </si>
  <si>
    <t>1.2.4.8.06</t>
  </si>
  <si>
    <t>1.2.4.8.07</t>
  </si>
  <si>
    <t>1.2.4.8.08</t>
  </si>
  <si>
    <t>1.2.4.8.09</t>
  </si>
  <si>
    <t>1.2.5.1.01</t>
  </si>
  <si>
    <t>1.2.5.2.01</t>
  </si>
  <si>
    <t>1.2.5.2.02</t>
  </si>
  <si>
    <t>1.2.5.2.03</t>
  </si>
  <si>
    <t>1.2.5.3.01</t>
  </si>
  <si>
    <t>1.2.5.3.02</t>
  </si>
  <si>
    <t>1.2.5.4.01</t>
  </si>
  <si>
    <t>1.2.5.4.02</t>
  </si>
  <si>
    <t>1.2.5.9.01</t>
  </si>
  <si>
    <t>4.1.6.2.01</t>
  </si>
  <si>
    <t>4.1.6.2.01.05</t>
  </si>
  <si>
    <t>4.1.6.2.01.06</t>
  </si>
  <si>
    <t>4.1.6.2.01.07</t>
  </si>
  <si>
    <t>4.1.6.2.01.08</t>
  </si>
  <si>
    <t>4.1.6.2.01.09</t>
  </si>
  <si>
    <t>4.1.6.2.01.10</t>
  </si>
  <si>
    <t>4.1.6.2.01.11</t>
  </si>
  <si>
    <t>Multas a reglamento de protección a los animales</t>
  </si>
  <si>
    <t>4.1.6.2.01.12</t>
  </si>
  <si>
    <t>4.1.6.3.01</t>
  </si>
  <si>
    <t>4.1.6.4.01</t>
  </si>
  <si>
    <t>4.1.6.9.01</t>
  </si>
  <si>
    <t>4.1.6.9.02</t>
  </si>
  <si>
    <t>4.2.1.1.01.07</t>
  </si>
  <si>
    <t>4.2.1.1.01.12</t>
  </si>
  <si>
    <t>4.2.1.1.01.14</t>
  </si>
  <si>
    <t>4.2.1.3.01.01.01</t>
  </si>
  <si>
    <t>4.2.1.3.01.01.02</t>
  </si>
  <si>
    <t>4.2.1.3.01.01.03</t>
  </si>
  <si>
    <t>4.2.1.3.01.01.04</t>
  </si>
  <si>
    <t>4.2.1.3.01.01.05</t>
  </si>
  <si>
    <t>4.2.1.3.01.01.06</t>
  </si>
  <si>
    <t>4.2.1.3.01.01.07</t>
  </si>
  <si>
    <t>4.2.1.3.01.02</t>
  </si>
  <si>
    <t>4.2.1.3.01.02.01</t>
  </si>
  <si>
    <t>4.2.1.3.01.02.02</t>
  </si>
  <si>
    <t>4.2.1.3.01.03</t>
  </si>
  <si>
    <t>4.2.1.3.01.04</t>
  </si>
  <si>
    <t>4.2.1.3.01.05</t>
  </si>
  <si>
    <t>4.2.1.3.01.06</t>
  </si>
  <si>
    <t>4.2.1.3.01.07</t>
  </si>
  <si>
    <t>4.2.1.3.01.08</t>
  </si>
  <si>
    <t>4.2.1.3.01.09</t>
  </si>
  <si>
    <t>4.2.1.3.01.10</t>
  </si>
  <si>
    <t>4.2.1.3.01.11</t>
  </si>
  <si>
    <t>4.2.1.3.01.03.01</t>
  </si>
  <si>
    <t>4.2.1.3.01.04.01</t>
  </si>
  <si>
    <t>4.2.1.3.01.05.01</t>
  </si>
  <si>
    <t>4.2.1.3.01.06.01</t>
  </si>
  <si>
    <t>4.2.1.3.01.06.02</t>
  </si>
  <si>
    <t>4.2.1.3.01.06.03</t>
  </si>
  <si>
    <t>4.2.1.3.01.08.01</t>
  </si>
  <si>
    <t>4.2.1.3.01.08.02</t>
  </si>
  <si>
    <t>4.2.1.3.01.08.03</t>
  </si>
  <si>
    <t>4.2.1.3.01.08.04</t>
  </si>
  <si>
    <t>4.2.1.3.01.08.05</t>
  </si>
  <si>
    <t>4.2.1.3.01.09.01</t>
  </si>
  <si>
    <t>4.2.2.1.01.01</t>
  </si>
  <si>
    <t>4.2.2.1.01.02</t>
  </si>
  <si>
    <t>4.2.2.1.01.03</t>
  </si>
  <si>
    <t>4.2.2.1.01.04</t>
  </si>
  <si>
    <t>4.2.2.1.01.05</t>
  </si>
  <si>
    <t>4.2.2.1.01.06</t>
  </si>
  <si>
    <t>4.2.2.1.01.07</t>
  </si>
  <si>
    <t>4.2.2.1.01.08</t>
  </si>
  <si>
    <t>4.2.2.1.01.09</t>
  </si>
  <si>
    <t>4.2.2.1.01.10</t>
  </si>
  <si>
    <t>Por uso de frigoríficos</t>
  </si>
  <si>
    <t>Licencia de funcionamiento</t>
  </si>
  <si>
    <t>Facturación de recibos</t>
  </si>
  <si>
    <t>Inhumaciones y refrendo anual de fosas</t>
  </si>
  <si>
    <t>Depósito de restos en osario a perpetuidad</t>
  </si>
  <si>
    <t>Expedición automatizada de copia certificada de acta del estado civil de las personas</t>
  </si>
  <si>
    <t>Cirugías</t>
  </si>
  <si>
    <t>Indemnización por la devolución de cheques</t>
  </si>
  <si>
    <t>Muebles, excepto de oficina y estantería</t>
  </si>
  <si>
    <t xml:space="preserve">Equipo de cómputo y tecnologías de la información </t>
  </si>
  <si>
    <t>Aparatos deportivos</t>
  </si>
  <si>
    <t>Maquinaria y equipo agropecuario</t>
  </si>
  <si>
    <t>Maquinaria y equipo industrial</t>
  </si>
  <si>
    <t>Maquinaria y equipo de construcción</t>
  </si>
  <si>
    <t>Impuestas por la Secretaría de Energía</t>
  </si>
  <si>
    <t>Impuestas por la Secretaría de Turismo</t>
  </si>
  <si>
    <t>Impuestas por el Instituto Mexicano de la Propiedad Industrial</t>
  </si>
  <si>
    <t>4.1.6.8.01</t>
  </si>
  <si>
    <t>FONHAPO</t>
  </si>
  <si>
    <t>010101</t>
  </si>
  <si>
    <t>010102</t>
  </si>
  <si>
    <t>Títulos y valores de la deuda pública interna a largo plazo ordinaria</t>
  </si>
  <si>
    <t>Títulos y valores de la deuda pública interna a largo plazo extraordinaria</t>
  </si>
  <si>
    <t>Préstamos de la deuda pública interna por pagar a largo plazo ordinaria</t>
  </si>
  <si>
    <t>Préstamos de la deuda pública interna por pagar a largo plazo extraordinaria</t>
  </si>
  <si>
    <t>2.2.3.1.01</t>
  </si>
  <si>
    <t>2.2.3.1.02</t>
  </si>
  <si>
    <t>010201</t>
  </si>
  <si>
    <t>010202</t>
  </si>
  <si>
    <t>010301</t>
  </si>
  <si>
    <t>010302</t>
  </si>
  <si>
    <t>2.2.3.3.01</t>
  </si>
  <si>
    <t>2.2.3.3.02</t>
  </si>
  <si>
    <t>2.2.3.5.01</t>
  </si>
  <si>
    <t>2.2.3.5.02</t>
  </si>
  <si>
    <t>Arrendamiento Financiero por pagar a largo plazo ordinario</t>
  </si>
  <si>
    <t>Arrendamiento Financiero por pagar a largo plazo extraordinario</t>
  </si>
  <si>
    <t>Sobre fraccionamientos</t>
  </si>
  <si>
    <t>Sobre productos</t>
  </si>
  <si>
    <t>Contribuciones de mejoras por obras públicas</t>
  </si>
  <si>
    <t>De construcción o recontrucción de alcantarillado, drenaje,desagüe, entubamiento de aguas de ríos, arroyos y canales</t>
  </si>
  <si>
    <t>Refrendos anuales</t>
  </si>
  <si>
    <t>Cuota de contratación de servicios de drenaje</t>
  </si>
  <si>
    <t>Mano de obra (fontanería)</t>
  </si>
  <si>
    <t>Materiales para la instalación de la toma de agua</t>
  </si>
  <si>
    <t>Copias de documentos que obren en  los archivos de oficinas municipales</t>
  </si>
  <si>
    <t>Solicitudes de información conforme a la Ley de Transparencia y Acceso a la Informacion</t>
  </si>
  <si>
    <t>Inhumaciones  en fosas a perpetuidad</t>
  </si>
  <si>
    <t>Espectáculos públicos</t>
  </si>
  <si>
    <t>Limpieza de predios</t>
  </si>
  <si>
    <t>Anotaciones</t>
  </si>
  <si>
    <t>Expedición urgente de copia certificada de acta del estado civil de las personas</t>
  </si>
  <si>
    <t>Adjudicación,  expropiación e indemnización de inmuebles</t>
  </si>
  <si>
    <t>Otro mobiliario y equipo educacional y recreativo</t>
  </si>
  <si>
    <t>Impuestas por la Secretaría de Comunicaciones y Transportes</t>
  </si>
  <si>
    <t>Impuestas por la Procuraduría Federal del Consumidor</t>
  </si>
  <si>
    <t>Impuestas por la Procuraduría Federal de Protección al Medio Ambiente</t>
  </si>
  <si>
    <t>Impuestas por la Comisión Federal de Competencia</t>
  </si>
  <si>
    <t xml:space="preserve">    Subsidios y subvenciones Estatales</t>
  </si>
  <si>
    <t xml:space="preserve">    Subsidios y subvenciones Federales</t>
  </si>
  <si>
    <t>4.1.3.1.01.08</t>
  </si>
  <si>
    <t>4.1.3.1.01.09</t>
  </si>
  <si>
    <t>De construcción de viviendas</t>
  </si>
  <si>
    <t>Otras constribuciones por obras públicas</t>
  </si>
  <si>
    <t>Factibilidad de agua potable y saneamiento</t>
  </si>
  <si>
    <t>Suministro de agua potable</t>
  </si>
  <si>
    <t>Otros suministros de agua</t>
  </si>
  <si>
    <t>Servicio de drenaje</t>
  </si>
  <si>
    <t>Servicio de saneamiento</t>
  </si>
  <si>
    <t>FORTAFIN</t>
  </si>
  <si>
    <t>FORTALECE</t>
  </si>
  <si>
    <t>CONTINVER</t>
  </si>
  <si>
    <t>SESNSP</t>
  </si>
  <si>
    <t>INJUVE</t>
  </si>
  <si>
    <t>SCT</t>
  </si>
  <si>
    <t>INADEM</t>
  </si>
  <si>
    <t>PET</t>
  </si>
  <si>
    <t>PAJA</t>
  </si>
  <si>
    <t>Ampliación y mejoramiento de la vivienda</t>
  </si>
  <si>
    <t>CONAGUA</t>
  </si>
  <si>
    <t>4.2.1.3.01.12</t>
  </si>
  <si>
    <t>4.2.1.3.01.13</t>
  </si>
  <si>
    <t>4.2.1.3.01.13.01</t>
  </si>
  <si>
    <t>4.2.1.3.01.13.02</t>
  </si>
  <si>
    <t>4.2.1.3.01.14</t>
  </si>
  <si>
    <t>4.2.1.3.01.14.01</t>
  </si>
  <si>
    <t>4.2.1.3.01.15</t>
  </si>
  <si>
    <t>4.2.1.3.01.15.01</t>
  </si>
  <si>
    <t>CDI</t>
  </si>
  <si>
    <t>INMUJER</t>
  </si>
  <si>
    <t>PFTPG</t>
  </si>
  <si>
    <t>DSIV</t>
  </si>
  <si>
    <t>SENER</t>
  </si>
  <si>
    <t>SC</t>
  </si>
  <si>
    <t>4.2.2.3.01.01</t>
  </si>
  <si>
    <t>4.2.2.3.01.02</t>
  </si>
  <si>
    <t>4.2.2.3.01.03</t>
  </si>
  <si>
    <t>4.2.2.3.02.01</t>
  </si>
  <si>
    <t>4.2.2.3.02.02</t>
  </si>
  <si>
    <t>4.2.2.3.02.03</t>
  </si>
  <si>
    <t>FISMDF</t>
  </si>
  <si>
    <t>Aprovechamientos Provenientes de Obras Públicas</t>
  </si>
  <si>
    <t>Aprovechamientos Patrimoniales</t>
  </si>
  <si>
    <t>Accesorios de Aprovechamientos</t>
  </si>
  <si>
    <t>Recargos de Aprovechamientos</t>
  </si>
  <si>
    <t xml:space="preserve">Ingresos por Venta de Artículos </t>
  </si>
  <si>
    <t xml:space="preserve">Ingresos por Venta de Bienes no Duraderos </t>
  </si>
  <si>
    <t xml:space="preserve">Ingresos por Venta de Bienes y Prestación de Servicios de Empresas Productivas del Estado </t>
  </si>
  <si>
    <t xml:space="preserve">Servicios </t>
  </si>
  <si>
    <t xml:space="preserve">Ventas </t>
  </si>
  <si>
    <t xml:space="preserve">Productos </t>
  </si>
  <si>
    <t xml:space="preserve">Otros ingresos </t>
  </si>
  <si>
    <t xml:space="preserve">Ingresos por Venta de Bienes y Prestación de Servicios de Entidades Paraestatales y Fideicomisos No Empresariales y No Financieros </t>
  </si>
  <si>
    <t xml:space="preserve">Ingresos por Venta de Bienes y Prestación de Servicios de Entidades Paraestatales Empresariales No Financieras con Participación Estatal Mayoritaria </t>
  </si>
  <si>
    <t>Otros Ingresos</t>
  </si>
  <si>
    <t>Intereses Ganados de Valores, Créditos, Bonos y Otros</t>
  </si>
  <si>
    <t>Otros Ingresos y Beneficios Varios</t>
  </si>
  <si>
    <t xml:space="preserve">PARTICIPACIONES, APORTACIONES, CONVENIOS, INCENTIVOS DERIVADOS DE LA COLABORACIÓN FISCAL Y FONDOS DISTINTOS DE APORTACIONES </t>
  </si>
  <si>
    <t>Incentivos Derivados de la Colaboración Fiscal</t>
  </si>
  <si>
    <t>Multas Federales Administrativas no Fiscales</t>
  </si>
  <si>
    <t>Fondos Distintos de Aportaciones</t>
  </si>
  <si>
    <t>Pensiones y Jubilaciones</t>
  </si>
  <si>
    <t>Transferencias del Fondo Mexicano del Petróleo para la Estabilización y el Desarrollo</t>
  </si>
  <si>
    <t>4.1.3.2</t>
  </si>
  <si>
    <t>4.1.3.2.01</t>
  </si>
  <si>
    <t>4.1.1.8</t>
  </si>
  <si>
    <t>4.1.1.8.01</t>
  </si>
  <si>
    <t>4.1.4.3.14</t>
  </si>
  <si>
    <t>4.1.4.3.15</t>
  </si>
  <si>
    <t>Derechos por anuncios comerciales y publicidad</t>
  </si>
  <si>
    <t>4.1.4.5</t>
  </si>
  <si>
    <t>4.1.4.5.01</t>
  </si>
  <si>
    <t>4.1.5.1.09</t>
  </si>
  <si>
    <t>4.1.5.4</t>
  </si>
  <si>
    <t>4.1.5.4.01</t>
  </si>
  <si>
    <t>1.2.3</t>
  </si>
  <si>
    <t>4.1.6.6.01</t>
  </si>
  <si>
    <t>4.1.7.1</t>
  </si>
  <si>
    <t>4.1.7.1.01</t>
  </si>
  <si>
    <t>4.1.7.1.02</t>
  </si>
  <si>
    <t>Ingresos por Venta de Bienes, Prestación de Servicios de Instituciones Públicas de Seguridad Social</t>
  </si>
  <si>
    <t>4.1.7.4.01</t>
  </si>
  <si>
    <t>4.1.7.4.02</t>
  </si>
  <si>
    <t>4.1.7.4.03</t>
  </si>
  <si>
    <t>4.1.7.4.04</t>
  </si>
  <si>
    <t>4.3.1.1.01</t>
  </si>
  <si>
    <t>4.3.9.9</t>
  </si>
  <si>
    <t>4.2.1.4</t>
  </si>
  <si>
    <t>4.2.1.4.01</t>
  </si>
  <si>
    <t>Transferencias Internas y Asignaciones del Sector Público</t>
  </si>
  <si>
    <t>4.2.1.5</t>
  </si>
  <si>
    <t>4.2.2.5</t>
  </si>
  <si>
    <t>4.2.2.5.01</t>
  </si>
  <si>
    <t>4.2.2.7</t>
  </si>
  <si>
    <t>390102</t>
  </si>
  <si>
    <t>430104</t>
  </si>
  <si>
    <t>430109</t>
  </si>
  <si>
    <t>430405</t>
  </si>
  <si>
    <t>430501</t>
  </si>
  <si>
    <t>430502</t>
  </si>
  <si>
    <t>430503</t>
  </si>
  <si>
    <t>430504</t>
  </si>
  <si>
    <t>431002</t>
  </si>
  <si>
    <t>431003</t>
  </si>
  <si>
    <t>431004</t>
  </si>
  <si>
    <t>431005</t>
  </si>
  <si>
    <t>431006</t>
  </si>
  <si>
    <t>431007</t>
  </si>
  <si>
    <t>431105</t>
  </si>
  <si>
    <t>431107</t>
  </si>
  <si>
    <t>431108</t>
  </si>
  <si>
    <t>431109</t>
  </si>
  <si>
    <t>431110</t>
  </si>
  <si>
    <t>4314</t>
  </si>
  <si>
    <t>431401</t>
  </si>
  <si>
    <t>431402</t>
  </si>
  <si>
    <t>431403</t>
  </si>
  <si>
    <t>431404</t>
  </si>
  <si>
    <t>431405</t>
  </si>
  <si>
    <t>4315</t>
  </si>
  <si>
    <t>431501</t>
  </si>
  <si>
    <t>431502</t>
  </si>
  <si>
    <t>431503</t>
  </si>
  <si>
    <t>431504</t>
  </si>
  <si>
    <t>4316</t>
  </si>
  <si>
    <t>59</t>
  </si>
  <si>
    <t>5901</t>
  </si>
  <si>
    <t>590101</t>
  </si>
  <si>
    <t>590102</t>
  </si>
  <si>
    <t>590103</t>
  </si>
  <si>
    <t>590104</t>
  </si>
  <si>
    <t>590109</t>
  </si>
  <si>
    <t>6</t>
  </si>
  <si>
    <t>61</t>
  </si>
  <si>
    <t>6102</t>
  </si>
  <si>
    <t>610201</t>
  </si>
  <si>
    <t>61020101</t>
  </si>
  <si>
    <t>61020102</t>
  </si>
  <si>
    <t>61020103</t>
  </si>
  <si>
    <t>61020104</t>
  </si>
  <si>
    <t>61020105</t>
  </si>
  <si>
    <t>61020106</t>
  </si>
  <si>
    <t>61020107</t>
  </si>
  <si>
    <t>61020108</t>
  </si>
  <si>
    <t>61020109</t>
  </si>
  <si>
    <t>61020110</t>
  </si>
  <si>
    <t>61020111</t>
  </si>
  <si>
    <t>61020112</t>
  </si>
  <si>
    <t>6103</t>
  </si>
  <si>
    <t>610301</t>
  </si>
  <si>
    <t>6104</t>
  </si>
  <si>
    <t>610401</t>
  </si>
  <si>
    <t>6105</t>
  </si>
  <si>
    <t>610501</t>
  </si>
  <si>
    <t>6109</t>
  </si>
  <si>
    <t>610901</t>
  </si>
  <si>
    <t>610902</t>
  </si>
  <si>
    <t>62</t>
  </si>
  <si>
    <t>6201</t>
  </si>
  <si>
    <t>620101</t>
  </si>
  <si>
    <t>620102</t>
  </si>
  <si>
    <t>620103</t>
  </si>
  <si>
    <t>6202</t>
  </si>
  <si>
    <t>620201</t>
  </si>
  <si>
    <t>620202</t>
  </si>
  <si>
    <t>6203</t>
  </si>
  <si>
    <t>620301</t>
  </si>
  <si>
    <t>620302</t>
  </si>
  <si>
    <t>620309</t>
  </si>
  <si>
    <t>6204</t>
  </si>
  <si>
    <t>620401</t>
  </si>
  <si>
    <t>620402</t>
  </si>
  <si>
    <t>620403</t>
  </si>
  <si>
    <t>620404</t>
  </si>
  <si>
    <t>620409</t>
  </si>
  <si>
    <t>6205</t>
  </si>
  <si>
    <t>620501</t>
  </si>
  <si>
    <t>620502</t>
  </si>
  <si>
    <t>620503</t>
  </si>
  <si>
    <t>620509</t>
  </si>
  <si>
    <t>6206</t>
  </si>
  <si>
    <t>620601</t>
  </si>
  <si>
    <t>620602</t>
  </si>
  <si>
    <t>620603</t>
  </si>
  <si>
    <t>620609</t>
  </si>
  <si>
    <t>6207</t>
  </si>
  <si>
    <t>620701</t>
  </si>
  <si>
    <t>620702</t>
  </si>
  <si>
    <t>6208</t>
  </si>
  <si>
    <t>620801</t>
  </si>
  <si>
    <t>620802</t>
  </si>
  <si>
    <t>620803</t>
  </si>
  <si>
    <t>620804</t>
  </si>
  <si>
    <t>620805</t>
  </si>
  <si>
    <t>620809</t>
  </si>
  <si>
    <t>6209</t>
  </si>
  <si>
    <t>620901</t>
  </si>
  <si>
    <t>6210</t>
  </si>
  <si>
    <t>621001</t>
  </si>
  <si>
    <t>621002</t>
  </si>
  <si>
    <t>621003</t>
  </si>
  <si>
    <t>621004</t>
  </si>
  <si>
    <t>621005</t>
  </si>
  <si>
    <t>621006</t>
  </si>
  <si>
    <t>621007</t>
  </si>
  <si>
    <t>621009</t>
  </si>
  <si>
    <t>6211</t>
  </si>
  <si>
    <t>621101</t>
  </si>
  <si>
    <t>621102</t>
  </si>
  <si>
    <t>6212</t>
  </si>
  <si>
    <t>621201</t>
  </si>
  <si>
    <t>621202</t>
  </si>
  <si>
    <t>621203</t>
  </si>
  <si>
    <t>621204</t>
  </si>
  <si>
    <t>621205</t>
  </si>
  <si>
    <t>621206</t>
  </si>
  <si>
    <t>621207</t>
  </si>
  <si>
    <t>621208</t>
  </si>
  <si>
    <t>621209</t>
  </si>
  <si>
    <t>6213</t>
  </si>
  <si>
    <t>621301</t>
  </si>
  <si>
    <t>6214</t>
  </si>
  <si>
    <t>621401</t>
  </si>
  <si>
    <t>621402</t>
  </si>
  <si>
    <t>621403</t>
  </si>
  <si>
    <t>6215</t>
  </si>
  <si>
    <t>621501</t>
  </si>
  <si>
    <t>621502</t>
  </si>
  <si>
    <t>6216</t>
  </si>
  <si>
    <t>621601</t>
  </si>
  <si>
    <t>621602</t>
  </si>
  <si>
    <t>6217</t>
  </si>
  <si>
    <t>621701</t>
  </si>
  <si>
    <t>63</t>
  </si>
  <si>
    <t>6301</t>
  </si>
  <si>
    <t>630101</t>
  </si>
  <si>
    <t>630102</t>
  </si>
  <si>
    <t>630103</t>
  </si>
  <si>
    <t>630104</t>
  </si>
  <si>
    <t>69</t>
  </si>
  <si>
    <t>6901</t>
  </si>
  <si>
    <t>71</t>
  </si>
  <si>
    <t>7101</t>
  </si>
  <si>
    <t>7102</t>
  </si>
  <si>
    <t>72</t>
  </si>
  <si>
    <t>7201</t>
  </si>
  <si>
    <t>7202</t>
  </si>
  <si>
    <t>7203</t>
  </si>
  <si>
    <t>7209</t>
  </si>
  <si>
    <t>73</t>
  </si>
  <si>
    <t>7301</t>
  </si>
  <si>
    <t>7302</t>
  </si>
  <si>
    <t>7303</t>
  </si>
  <si>
    <t>7309</t>
  </si>
  <si>
    <t>74</t>
  </si>
  <si>
    <t>7401</t>
  </si>
  <si>
    <t>7402</t>
  </si>
  <si>
    <t>7403</t>
  </si>
  <si>
    <t>7404</t>
  </si>
  <si>
    <t>75</t>
  </si>
  <si>
    <t>76</t>
  </si>
  <si>
    <t>77</t>
  </si>
  <si>
    <t>78</t>
  </si>
  <si>
    <t>79</t>
  </si>
  <si>
    <t>7901</t>
  </si>
  <si>
    <t>7902</t>
  </si>
  <si>
    <t>790201</t>
  </si>
  <si>
    <t>810117</t>
  </si>
  <si>
    <t>820103</t>
  </si>
  <si>
    <t>83010108</t>
  </si>
  <si>
    <t>83010109</t>
  </si>
  <si>
    <t>83010604</t>
  </si>
  <si>
    <t>83010806</t>
  </si>
  <si>
    <t>83010807</t>
  </si>
  <si>
    <t>83010808</t>
  </si>
  <si>
    <t>83010902</t>
  </si>
  <si>
    <t>83011201</t>
  </si>
  <si>
    <t>83011402</t>
  </si>
  <si>
    <t>83011502</t>
  </si>
  <si>
    <t>83011503</t>
  </si>
  <si>
    <t>83011504</t>
  </si>
  <si>
    <t>83011505</t>
  </si>
  <si>
    <t>830116</t>
  </si>
  <si>
    <t>83011601</t>
  </si>
  <si>
    <t>83011602</t>
  </si>
  <si>
    <t>830117</t>
  </si>
  <si>
    <t>83011701</t>
  </si>
  <si>
    <t>830118</t>
  </si>
  <si>
    <t>83011801</t>
  </si>
  <si>
    <t>84</t>
  </si>
  <si>
    <t>8401</t>
  </si>
  <si>
    <t>840101</t>
  </si>
  <si>
    <t>840102</t>
  </si>
  <si>
    <t>840103</t>
  </si>
  <si>
    <t>840104</t>
  </si>
  <si>
    <t>840105</t>
  </si>
  <si>
    <t>840106</t>
  </si>
  <si>
    <t>840107</t>
  </si>
  <si>
    <t>840108</t>
  </si>
  <si>
    <t>840109</t>
  </si>
  <si>
    <t>840110</t>
  </si>
  <si>
    <t>840111</t>
  </si>
  <si>
    <t>840112</t>
  </si>
  <si>
    <t>840113</t>
  </si>
  <si>
    <t>840114</t>
  </si>
  <si>
    <t>840115</t>
  </si>
  <si>
    <t>840116</t>
  </si>
  <si>
    <t>840117</t>
  </si>
  <si>
    <t>85</t>
  </si>
  <si>
    <t>930101</t>
  </si>
  <si>
    <t>930104</t>
  </si>
  <si>
    <t>930202</t>
  </si>
  <si>
    <t>930203</t>
  </si>
  <si>
    <t>930204</t>
  </si>
  <si>
    <t>95</t>
  </si>
  <si>
    <t>9501</t>
  </si>
  <si>
    <t>97</t>
  </si>
  <si>
    <t>Accesorios de Impuestos</t>
  </si>
  <si>
    <t>Extensión de horarios</t>
  </si>
  <si>
    <t>Constancias Expedidas por Funcionarios o Empleados del Municipio</t>
  </si>
  <si>
    <t>Derechos por Servicios de Rastros Públicos Municipales o Lugares Autorizados</t>
  </si>
  <si>
    <t>Derechos por Uso de los Espacios e Instalaciones del Rastro Municipal</t>
  </si>
  <si>
    <t>Expedición de una Cédula Catastral</t>
  </si>
  <si>
    <t>Expedición de Expedición de un Certificado de Valor Catastral o Catastral Provisional</t>
  </si>
  <si>
    <t>Certificación de cada Plano Catastral Propiedad del Municipio</t>
  </si>
  <si>
    <t>Derechos por Licencia Anual para la Colocación de Anuncios Comerciales en la Vía Pública</t>
  </si>
  <si>
    <t>Derechos por Permisos o Autorizaciones Evental para la Colocación de Anuncios Comerciales en la Vía Pública</t>
  </si>
  <si>
    <t>Derechos por Permisos o Autorizaciones para la Colocación de Anuncios Comerciales en Vehículos del Servicio de Transporte Público</t>
  </si>
  <si>
    <t>Derechos por Publicidad en Altavoz Móvil en la Vía Pública</t>
  </si>
  <si>
    <t>Otros Derechos por Anuncios Comerciales y Publicidad</t>
  </si>
  <si>
    <t>Derechos por el Otorgamiento de Licencia Anual para la Enajenación de Bebidas Alcohólicas realizada al Público en General</t>
  </si>
  <si>
    <t>Derechos por el Permiso o Autorización Temporal para la Enajenación de Bebidas Alcohólicas realizada al Público en General</t>
  </si>
  <si>
    <t>Derechos por Autorización de Extensión de Horarios para la Enajenación de Bebidas Alcohólicas realizada al Público en General</t>
  </si>
  <si>
    <t xml:space="preserve">Otros Derechos por la Enajenación de Bebidas Alcohólicas </t>
  </si>
  <si>
    <t>Derechos por Uso de Instalaciones y Actividades Deportivas</t>
  </si>
  <si>
    <t>Productos de Ejercicios Fiscales Anteriores</t>
  </si>
  <si>
    <t>Productos Derivados del Uso y Aprovechamiento de Bienes no Sujetos a Régimen de Dominio Público de Ejercicios Fiscales Anteriores</t>
  </si>
  <si>
    <t>Enajenación de Bienes Muebles no Sujetos a ser Inventariados de Ejercicios Fiscales Anteriores</t>
  </si>
  <si>
    <t>Accesorios de Productos de Ejercicios Fiscales Anteriores</t>
  </si>
  <si>
    <t>Otros Productos que Generan Ingresos Corrientes de Ejercicios Fiscales Anteriores</t>
  </si>
  <si>
    <t>Otros Productos</t>
  </si>
  <si>
    <t xml:space="preserve">Aprovechamientos </t>
  </si>
  <si>
    <t>Multas Administrativas</t>
  </si>
  <si>
    <t>Multas al reglamento de centro histórico</t>
  </si>
  <si>
    <t>Multas al Reglamento de Tránsito y Vialidad</t>
  </si>
  <si>
    <t>Legados y Donaciones</t>
  </si>
  <si>
    <t>Diversos Aprovechamientos</t>
  </si>
  <si>
    <t>Mejoras a Terrenos</t>
  </si>
  <si>
    <t>Edificación Residencial Unifamiliar</t>
  </si>
  <si>
    <t>Edificación Residencial Multifamiliar</t>
  </si>
  <si>
    <t>Edificación de Naves y Plantas Industriales, excepto su Administración y Supervisión</t>
  </si>
  <si>
    <t>Edificación de Inmuebles Comerciales, Institucionales y de Servicios, excepto su Administración y Supervisión</t>
  </si>
  <si>
    <t>Otros Edificios no Habitacionales</t>
  </si>
  <si>
    <t>Gastos en Estudios de Pre-inversión y Preparación del Proyecto de Otros Bienes Inmuebles</t>
  </si>
  <si>
    <t>Supervisión de Obras de Otros Bienes Inmuebles</t>
  </si>
  <si>
    <t>Sanciones de Aprovechamientos</t>
  </si>
  <si>
    <t>Gastos de Ejecución de Aprovechamientos</t>
  </si>
  <si>
    <t>Indemnización por Devolución de Cheques en Aprovechamientos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</si>
  <si>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</si>
  <si>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</si>
  <si>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</si>
  <si>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</si>
  <si>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Impuesto Especial sobre Producción y Servicios (IEPS)</t>
  </si>
  <si>
    <t>Fondo de Fomento Municipal</t>
  </si>
  <si>
    <t xml:space="preserve">Impuesto Sobre Tenencia o Uso de Vehículos </t>
  </si>
  <si>
    <t>Incentivos por el Impuesto sobre Automóviles Nuevos (ISAN)</t>
  </si>
  <si>
    <t>Fondo de Compensación del ISAN</t>
  </si>
  <si>
    <t xml:space="preserve">Fondo de Fiscalización y Recaudación </t>
  </si>
  <si>
    <t>Fondo de Extracción de Hidrocarburos</t>
  </si>
  <si>
    <t>Participaciones de Gasolina y Diésel</t>
  </si>
  <si>
    <t>Incentivo a la Venta Final de Gasolina y Diésel</t>
  </si>
  <si>
    <t>Incentivos por Convenios de Colaboración en Materia Fiscal Federal</t>
  </si>
  <si>
    <t>Derecho Adicional sobre Extracción de Petróleo</t>
  </si>
  <si>
    <t>Fondo de Compensación para las 10 Entidades mas Pobres</t>
  </si>
  <si>
    <t>ISR Participable</t>
  </si>
  <si>
    <t>Fondo de Reserva de Contingencia</t>
  </si>
  <si>
    <t>Recaudación Federal Participable</t>
  </si>
  <si>
    <t>FONMETRO</t>
  </si>
  <si>
    <t>PRODERMAGICO</t>
  </si>
  <si>
    <t>PPAM</t>
  </si>
  <si>
    <t>Programa de Consolidación de Reservas Urbanas</t>
  </si>
  <si>
    <t>PPR</t>
  </si>
  <si>
    <t>Acceso Pronto y Expedito a la Justicia de las Mujeres, Niñas y Adolescentes Indígenas así como a una Vida Libre de Violencia</t>
  </si>
  <si>
    <t>FOTEASE</t>
  </si>
  <si>
    <t>Convenio de Zonas Arqueológicas</t>
  </si>
  <si>
    <t>Apoyo A Festivales Culturales y Artisticos</t>
  </si>
  <si>
    <t>Promoción y Difusión de la Cultura y las Artes</t>
  </si>
  <si>
    <t>Programa de Apoyo a Instituciones Estatales de Cultura (AIC)</t>
  </si>
  <si>
    <t>Consejo Nacional de Ciencia y Tecnología</t>
  </si>
  <si>
    <t>Programa de Apoyos para Actividades Científicas, Tecnológicas y de Innovación (DADC)</t>
  </si>
  <si>
    <t>Comisión Federal para la Protección contra Riesgo Sanitario</t>
  </si>
  <si>
    <t>Instituto Nacional para la Educación de los Adultos (INEA)</t>
  </si>
  <si>
    <t>Programa Educación para Adultos (INEA)</t>
  </si>
  <si>
    <t>Impuestas por la Secretaría del trabajo y previsión social</t>
  </si>
  <si>
    <t>Impuestas por la Secretaría de Agricultura y Ganadería, Desarrollo rural, pesca y alimentación</t>
  </si>
  <si>
    <t>Impuestas por la Junta de Conciliación y Arbitraje</t>
  </si>
  <si>
    <t>Otras Multas Administrativas Federales no Fiscales</t>
  </si>
  <si>
    <t>Aportación de la Comunidad para la Ejecución de Obra Pública con Recursos Federales</t>
  </si>
  <si>
    <t>ISR Retenido o Estimulo Fiscal</t>
  </si>
  <si>
    <t>Aportación de la Comunidad para la Ejecución de Obra Pública con Recursos Estatales</t>
  </si>
  <si>
    <t>Subsidios y Subvenciones</t>
  </si>
  <si>
    <t>Subsidio Municipal</t>
  </si>
  <si>
    <t>Subsidio Municipal (Remanentes)</t>
  </si>
  <si>
    <t>4.1.3.2.01.01</t>
  </si>
  <si>
    <t>4.1.3.2.01.02</t>
  </si>
  <si>
    <t>4.1.4.3.01.04</t>
  </si>
  <si>
    <t>4.1.4.3.01.09</t>
  </si>
  <si>
    <t>4.1.4.3.04.05</t>
  </si>
  <si>
    <t>4.1.4.3.10.05</t>
  </si>
  <si>
    <t>4.1.4.3.10.06</t>
  </si>
  <si>
    <t>4.1.4.3.10.07</t>
  </si>
  <si>
    <t>4.1.4.3.14.01</t>
  </si>
  <si>
    <t>4.1.4.3.14.02</t>
  </si>
  <si>
    <t>4.1.4.3.14.03</t>
  </si>
  <si>
    <t>4.1.4.3.14.04</t>
  </si>
  <si>
    <t>4.1.4.3.14.05</t>
  </si>
  <si>
    <t>4.1.4.3.15.01</t>
  </si>
  <si>
    <t>4.1.4.3.15.02</t>
  </si>
  <si>
    <t>4.1.4.3.15.03</t>
  </si>
  <si>
    <t>4.1.4.3.15.04</t>
  </si>
  <si>
    <t>4.1.4.3.16</t>
  </si>
  <si>
    <t>4.1.5.4.01.01</t>
  </si>
  <si>
    <t>4.1.5.4.01.02</t>
  </si>
  <si>
    <t>4.1.5.4.01.03</t>
  </si>
  <si>
    <t>4.1.5.4.01.04</t>
  </si>
  <si>
    <t>4.1.5.4.01.09</t>
  </si>
  <si>
    <t>4.1.6.5.01</t>
  </si>
  <si>
    <t>1.2.3.1.03</t>
  </si>
  <si>
    <t>1.2.3.2.02</t>
  </si>
  <si>
    <t>1.2.3.3.09</t>
  </si>
  <si>
    <t>1.2.3.9.04</t>
  </si>
  <si>
    <t>1.2.3.9.09</t>
  </si>
  <si>
    <t>4.1.6.8.02</t>
  </si>
  <si>
    <t>4.1.6.8.03</t>
  </si>
  <si>
    <t>4.1.6.8.04</t>
  </si>
  <si>
    <t>4.1.7.5</t>
  </si>
  <si>
    <t>4.1.7.6</t>
  </si>
  <si>
    <t>4.1.7.7</t>
  </si>
  <si>
    <t>4.1.7.8</t>
  </si>
  <si>
    <t>4.3.9.9.01</t>
  </si>
  <si>
    <t>4.2.1.1.01.17</t>
  </si>
  <si>
    <t>4.2.1.2.01.03</t>
  </si>
  <si>
    <t>4.2.1.3.01.01.08</t>
  </si>
  <si>
    <t>4.2.1.3.01.01.09</t>
  </si>
  <si>
    <t>4.2.1.3.01.06.04</t>
  </si>
  <si>
    <t>4.2.1.3.01.08.06</t>
  </si>
  <si>
    <t>4.2.1.3.01.08.07</t>
  </si>
  <si>
    <t>4.2.1.3.01.08.08</t>
  </si>
  <si>
    <t>4.2.1.3.01.09.02</t>
  </si>
  <si>
    <t>4.2.1.3.01.12.01</t>
  </si>
  <si>
    <t>4.2.1.3.01.14.02</t>
  </si>
  <si>
    <t>4.2.1.3.01.15.02</t>
  </si>
  <si>
    <t>4.2.1.3.01.15.03</t>
  </si>
  <si>
    <t>4.2.1.3.01.15.04</t>
  </si>
  <si>
    <t>4.2.1.3.01.15.05</t>
  </si>
  <si>
    <t>4.2.1.3.01.16</t>
  </si>
  <si>
    <t>4.2.1.3.01.16.01</t>
  </si>
  <si>
    <t>4.2.1.3.01.16.02</t>
  </si>
  <si>
    <t>4.2.1.3.01.17</t>
  </si>
  <si>
    <t>4.2.1.3.01.17.01</t>
  </si>
  <si>
    <t>4.2.1.3.01.18</t>
  </si>
  <si>
    <t>4.2.1.3.01.18.01</t>
  </si>
  <si>
    <t>4.2.1.4.01.01</t>
  </si>
  <si>
    <t>4.2.1.4.01.02</t>
  </si>
  <si>
    <t>4.2.1.4.01.03</t>
  </si>
  <si>
    <t>4.2.1.4.01.04</t>
  </si>
  <si>
    <t>4.2.1.4.01.05</t>
  </si>
  <si>
    <t>4.2.1.4.01.06</t>
  </si>
  <si>
    <t>4.2.1.4.01.07</t>
  </si>
  <si>
    <t>4.2.1.4.01.08</t>
  </si>
  <si>
    <t>4.2.1.4.01.09</t>
  </si>
  <si>
    <t>4.2.1.4.01.10</t>
  </si>
  <si>
    <t>4.2.1.4.01.11</t>
  </si>
  <si>
    <t>4.2.1.4.01.12</t>
  </si>
  <si>
    <t>4.2.1.4.01.13</t>
  </si>
  <si>
    <t>4.2.1.4.01.14</t>
  </si>
  <si>
    <t>4.2.1.4.01.15</t>
  </si>
  <si>
    <t>4.2.1.4.01.16</t>
  </si>
  <si>
    <t>4.2.1.4.01.17</t>
  </si>
  <si>
    <t>4.2.2.3.01.04</t>
  </si>
  <si>
    <t>4.2.2.3.02.04</t>
  </si>
  <si>
    <t>Suelos</t>
  </si>
  <si>
    <t>De apertura, ampliación y prolongación de calles y avenidas</t>
  </si>
  <si>
    <t>Contribuciones de mejoras no comprendidos en la Ley de Ingresos Vigente, causadas en ejercicios fiscales anteriores pendientes de liquidación o pago.</t>
  </si>
  <si>
    <t>Expedición de cartografía catastral Propiedad del Municipio</t>
  </si>
  <si>
    <t>Inscripción de Sentencias</t>
  </si>
  <si>
    <t>Expedición de Copias de Actas</t>
  </si>
  <si>
    <t>Rendimientos financieros provenientes de capitales o  Valores a favor del Municipio</t>
  </si>
  <si>
    <t>CONAFOR</t>
  </si>
  <si>
    <t>Fondo para entidades federativas y municipios Productores de Hidrocarburos</t>
  </si>
  <si>
    <t>Impuestos no comprendidos en la Ley de Ingresos Vigente, causados en ejercicios fiscales anteriores pendientes de liquidación o pago.</t>
  </si>
  <si>
    <t xml:space="preserve">      Impuestos sobre los Ingresos de Ejercicios Fiscales Anteriores</t>
  </si>
  <si>
    <t>Accesorios Derechos</t>
  </si>
  <si>
    <t>Derechos no comprendidos en la Ley de Ingresos Vigente, Causados en Ejercicipos Fiscales Anteriores Pendientes de Liquidación o Pago</t>
  </si>
  <si>
    <t xml:space="preserve">      Terrenos Urbanos</t>
  </si>
  <si>
    <t xml:space="preserve">      Terrenos Rurales</t>
  </si>
  <si>
    <t xml:space="preserve">Aprovechamientos no Comprendidos en la Ley de Ingresos Vigente, Causados en Ejercicios Fiscales Anteriores Pendientes de Liquidación o Pago </t>
  </si>
  <si>
    <t>Fondo para el Desarrollo Regional Sustentable de Estados y Municipios Mineros</t>
  </si>
  <si>
    <t xml:space="preserve">  Transferencias y Asignaciones </t>
  </si>
  <si>
    <t>Transferencias para el pago de intereses, comisiones y gastos</t>
  </si>
  <si>
    <t>Derechos por la Enajenación de Bebidas Alcohólicas realizada Total o 
Parcialmente al Público en General</t>
  </si>
  <si>
    <t>Productos no Comprendidos en la Ley de Ingresos Vigente, Causados en 
Ejercicios Fiscales Anteriores Pendientes de Liquidación o Pago</t>
  </si>
  <si>
    <t>INGRESOS POR VENTA DE BIENES, PRESTACION DE SERVICIOS Y OTROS INGRESOS.</t>
  </si>
  <si>
    <t>4.1.4.5.01.01</t>
  </si>
  <si>
    <t>4.1.4.5.01.02</t>
  </si>
  <si>
    <t>4.1.4.5.01.03</t>
  </si>
  <si>
    <t>4.1.4.5.01.09</t>
  </si>
  <si>
    <t>4.1.1.8.01.01</t>
  </si>
  <si>
    <t>4.1.1.8.01.02</t>
  </si>
  <si>
    <t>4.1.1.8.01.03</t>
  </si>
  <si>
    <t>4.1.1.8.01.09</t>
  </si>
  <si>
    <t>4.1.5.1.09.01</t>
  </si>
  <si>
    <t>4.1.5.1.09.02</t>
  </si>
  <si>
    <t>4.1.5.1.09.03</t>
  </si>
  <si>
    <t>4.1.5.1.09.04</t>
  </si>
  <si>
    <t>4.1.5.1.09.05</t>
  </si>
  <si>
    <t>4.1.5.1.09.06</t>
  </si>
  <si>
    <t xml:space="preserve">CUOTAS Y APORTACIONESDE SEGURIDAD SOCIAL </t>
  </si>
  <si>
    <t>CONCENTRADO ESTADÍSTICO DE INGRESOS  ARMONIZADO 2020-2021</t>
  </si>
  <si>
    <t>4.2.1.1.01.18</t>
  </si>
  <si>
    <t>4.2.1.1.01.19</t>
  </si>
  <si>
    <t>Ley de Coordinación Fiscal (Gasolinas)</t>
  </si>
  <si>
    <t>ISR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</si>
</sst>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rgb="FFC00000"/>
      <name val="Calibri"/>
      <family val="2"/>
    </font>
    <font>
      <sz val="10"/>
      <color rgb="FFFF0000"/>
      <name val="Calibri"/>
      <family val="2"/>
    </font>
    <font>
      <b/>
      <sz val="10"/>
      <name val="Arial"/>
      <family val="2"/>
    </font>
    <font>
      <sz val="10"/>
      <color rgb="FF000000"/>
      <name val="Arial"/>
    </font>
    <font>
      <sz val="11"/>
      <name val="Calibri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2" fillId="2" borderId="0" applyNumberFormat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Fill="1"/>
    <xf numFmtId="4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/>
    <xf numFmtId="0" fontId="7" fillId="0" borderId="0" xfId="0" applyFont="1"/>
    <xf numFmtId="0" fontId="0" fillId="0" borderId="0" xfId="0" applyFill="1" applyBorder="1"/>
    <xf numFmtId="0" fontId="7" fillId="0" borderId="0" xfId="0" applyNumberFormat="1" applyFont="1" applyAlignment="1">
      <alignment horizontal="justify" wrapText="1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5" xfId="0" applyBorder="1"/>
    <xf numFmtId="0" fontId="9" fillId="0" borderId="0" xfId="0" applyFont="1" applyFill="1" applyBorder="1" applyAlignment="1">
      <alignment horizontal="right" indent="1"/>
    </xf>
    <xf numFmtId="0" fontId="9" fillId="3" borderId="5" xfId="0" applyNumberFormat="1" applyFont="1" applyFill="1" applyBorder="1" applyAlignment="1">
      <alignment horizontal="justify" wrapText="1"/>
    </xf>
    <xf numFmtId="4" fontId="1" fillId="0" borderId="5" xfId="0" applyNumberFormat="1" applyFont="1" applyBorder="1"/>
    <xf numFmtId="4" fontId="2" fillId="0" borderId="5" xfId="0" applyNumberFormat="1" applyFont="1" applyBorder="1"/>
    <xf numFmtId="4" fontId="2" fillId="0" borderId="5" xfId="0" applyNumberFormat="1" applyFont="1" applyFill="1" applyBorder="1"/>
    <xf numFmtId="0" fontId="1" fillId="0" borderId="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2"/>
    </xf>
    <xf numFmtId="4" fontId="1" fillId="3" borderId="5" xfId="0" applyNumberFormat="1" applyFont="1" applyFill="1" applyBorder="1"/>
    <xf numFmtId="4" fontId="3" fillId="3" borderId="2" xfId="0" applyNumberFormat="1" applyFont="1" applyFill="1" applyBorder="1"/>
    <xf numFmtId="4" fontId="2" fillId="3" borderId="5" xfId="0" applyNumberFormat="1" applyFont="1" applyFill="1" applyBorder="1"/>
    <xf numFmtId="4" fontId="2" fillId="0" borderId="0" xfId="0" applyNumberFormat="1" applyFont="1"/>
    <xf numFmtId="0" fontId="2" fillId="0" borderId="5" xfId="0" applyFont="1" applyFill="1" applyBorder="1"/>
    <xf numFmtId="4" fontId="1" fillId="0" borderId="5" xfId="0" applyNumberFormat="1" applyFont="1" applyFill="1" applyBorder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3" borderId="5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left" vertical="center" wrapText="1" indent="1"/>
    </xf>
    <xf numFmtId="49" fontId="2" fillId="0" borderId="5" xfId="0" applyNumberFormat="1" applyFont="1" applyFill="1" applyBorder="1" applyAlignment="1">
      <alignment horizontal="left"/>
    </xf>
    <xf numFmtId="0" fontId="9" fillId="3" borderId="7" xfId="0" applyNumberFormat="1" applyFont="1" applyFill="1" applyBorder="1" applyAlignment="1">
      <alignment horizontal="left" wrapText="1"/>
    </xf>
    <xf numFmtId="0" fontId="9" fillId="3" borderId="7" xfId="0" applyNumberFormat="1" applyFont="1" applyFill="1" applyBorder="1" applyAlignment="1">
      <alignment horizontal="justify" wrapText="1"/>
    </xf>
    <xf numFmtId="0" fontId="2" fillId="5" borderId="5" xfId="0" applyFont="1" applyFill="1" applyBorder="1" applyAlignment="1">
      <alignment horizontal="left"/>
    </xf>
    <xf numFmtId="0" fontId="2" fillId="5" borderId="5" xfId="0" applyFont="1" applyFill="1" applyBorder="1"/>
    <xf numFmtId="0" fontId="2" fillId="5" borderId="5" xfId="0" applyFont="1" applyFill="1" applyBorder="1" applyAlignment="1">
      <alignment horizontal="left" vertical="center" wrapText="1" indent="2"/>
    </xf>
    <xf numFmtId="0" fontId="2" fillId="5" borderId="5" xfId="0" applyFont="1" applyFill="1" applyBorder="1" applyAlignment="1">
      <alignment horizontal="left" vertical="center" wrapText="1" indent="1"/>
    </xf>
    <xf numFmtId="49" fontId="2" fillId="5" borderId="5" xfId="0" applyNumberFormat="1" applyFont="1" applyFill="1" applyBorder="1" applyAlignment="1">
      <alignment horizontal="left"/>
    </xf>
    <xf numFmtId="4" fontId="2" fillId="5" borderId="5" xfId="0" applyNumberFormat="1" applyFont="1" applyFill="1" applyBorder="1"/>
    <xf numFmtId="0" fontId="2" fillId="6" borderId="5" xfId="0" applyFont="1" applyFill="1" applyBorder="1" applyAlignment="1">
      <alignment horizontal="left"/>
    </xf>
    <xf numFmtId="0" fontId="2" fillId="6" borderId="5" xfId="0" applyFont="1" applyFill="1" applyBorder="1"/>
    <xf numFmtId="0" fontId="1" fillId="7" borderId="5" xfId="0" applyFont="1" applyFill="1" applyBorder="1" applyAlignment="1">
      <alignment horizontal="left" vertical="center" wrapText="1" indent="1"/>
    </xf>
    <xf numFmtId="4" fontId="1" fillId="7" borderId="5" xfId="0" applyNumberFormat="1" applyFont="1" applyFill="1" applyBorder="1"/>
    <xf numFmtId="0" fontId="1" fillId="7" borderId="5" xfId="0" applyFont="1" applyFill="1" applyBorder="1" applyAlignment="1">
      <alignment horizontal="left"/>
    </xf>
    <xf numFmtId="0" fontId="1" fillId="7" borderId="5" xfId="0" applyFont="1" applyFill="1" applyBorder="1"/>
    <xf numFmtId="0" fontId="1" fillId="7" borderId="5" xfId="0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/>
    </xf>
    <xf numFmtId="4" fontId="2" fillId="6" borderId="5" xfId="0" applyNumberFormat="1" applyFont="1" applyFill="1" applyBorder="1"/>
    <xf numFmtId="0" fontId="2" fillId="6" borderId="5" xfId="0" applyFont="1" applyFill="1" applyBorder="1" applyAlignment="1">
      <alignment horizontal="left" vertical="center" wrapText="1" indent="2"/>
    </xf>
    <xf numFmtId="4" fontId="2" fillId="7" borderId="5" xfId="0" applyNumberFormat="1" applyFont="1" applyFill="1" applyBorder="1"/>
    <xf numFmtId="0" fontId="14" fillId="0" borderId="0" xfId="0" applyFont="1" applyFill="1"/>
    <xf numFmtId="4" fontId="14" fillId="0" borderId="5" xfId="0" applyNumberFormat="1" applyFont="1" applyBorder="1"/>
    <xf numFmtId="4" fontId="14" fillId="0" borderId="0" xfId="0" applyNumberFormat="1" applyFont="1" applyFill="1" applyBorder="1"/>
    <xf numFmtId="0" fontId="2" fillId="6" borderId="5" xfId="0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horizontal="left" wrapText="1"/>
    </xf>
    <xf numFmtId="0" fontId="9" fillId="0" borderId="5" xfId="0" applyNumberFormat="1" applyFont="1" applyFill="1" applyBorder="1" applyAlignment="1">
      <alignment horizontal="justify" wrapText="1"/>
    </xf>
    <xf numFmtId="0" fontId="1" fillId="0" borderId="0" xfId="0" applyFont="1" applyFill="1"/>
    <xf numFmtId="4" fontId="1" fillId="0" borderId="0" xfId="0" applyNumberFormat="1" applyFont="1" applyFill="1" applyBorder="1"/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 vertical="center" wrapText="1" indent="2"/>
    </xf>
    <xf numFmtId="4" fontId="1" fillId="5" borderId="5" xfId="0" applyNumberFormat="1" applyFont="1" applyFill="1" applyBorder="1"/>
    <xf numFmtId="0" fontId="16" fillId="0" borderId="0" xfId="0" applyFont="1" applyFill="1"/>
    <xf numFmtId="0" fontId="1" fillId="5" borderId="5" xfId="0" applyFont="1" applyFill="1" applyBorder="1"/>
    <xf numFmtId="0" fontId="1" fillId="5" borderId="5" xfId="0" applyFont="1" applyFill="1" applyBorder="1" applyAlignment="1">
      <alignment horizontal="left" vertical="center" wrapText="1" indent="1"/>
    </xf>
    <xf numFmtId="0" fontId="18" fillId="0" borderId="13" xfId="0" applyNumberFormat="1" applyFont="1" applyFill="1" applyBorder="1" applyAlignment="1">
      <alignment vertical="top" readingOrder="1"/>
    </xf>
    <xf numFmtId="0" fontId="2" fillId="7" borderId="5" xfId="0" applyFont="1" applyFill="1" applyBorder="1"/>
    <xf numFmtId="4" fontId="9" fillId="3" borderId="5" xfId="0" applyNumberFormat="1" applyFont="1" applyFill="1" applyBorder="1" applyAlignment="1">
      <alignment horizontal="left" wrapText="1"/>
    </xf>
    <xf numFmtId="4" fontId="1" fillId="7" borderId="5" xfId="0" applyNumberFormat="1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 vertical="center" wrapText="1" indent="2"/>
    </xf>
    <xf numFmtId="0" fontId="9" fillId="7" borderId="5" xfId="0" applyNumberFormat="1" applyFont="1" applyFill="1" applyBorder="1" applyAlignment="1">
      <alignment horizontal="justify" wrapText="1"/>
    </xf>
    <xf numFmtId="0" fontId="15" fillId="0" borderId="0" xfId="0" applyFont="1" applyFill="1"/>
    <xf numFmtId="4" fontId="15" fillId="0" borderId="5" xfId="0" applyNumberFormat="1" applyFont="1" applyFill="1" applyBorder="1"/>
    <xf numFmtId="4" fontId="15" fillId="0" borderId="0" xfId="0" applyNumberFormat="1" applyFont="1" applyFill="1" applyBorder="1"/>
    <xf numFmtId="0" fontId="9" fillId="7" borderId="5" xfId="0" applyNumberFormat="1" applyFont="1" applyFill="1" applyBorder="1" applyAlignment="1">
      <alignment horizontal="left" wrapText="1"/>
    </xf>
    <xf numFmtId="4" fontId="1" fillId="3" borderId="5" xfId="0" applyNumberFormat="1" applyFont="1" applyFill="1" applyBorder="1" applyAlignment="1">
      <alignment wrapText="1"/>
    </xf>
    <xf numFmtId="4" fontId="1" fillId="3" borderId="5" xfId="0" applyNumberFormat="1" applyFont="1" applyFill="1" applyBorder="1" applyAlignment="1"/>
    <xf numFmtId="0" fontId="18" fillId="0" borderId="13" xfId="0" applyNumberFormat="1" applyFont="1" applyFill="1" applyBorder="1" applyAlignment="1">
      <alignment vertical="top" wrapText="1"/>
    </xf>
    <xf numFmtId="4" fontId="2" fillId="5" borderId="5" xfId="0" applyNumberFormat="1" applyFont="1" applyFill="1" applyBorder="1" applyAlignment="1">
      <alignment horizontal="right"/>
    </xf>
    <xf numFmtId="0" fontId="1" fillId="7" borderId="5" xfId="0" applyFont="1" applyFill="1" applyBorder="1" applyAlignment="1">
      <alignment horizontal="left" vertical="center" wrapText="1" indent="2"/>
    </xf>
    <xf numFmtId="0" fontId="2" fillId="5" borderId="0" xfId="0" applyFont="1" applyFill="1"/>
    <xf numFmtId="0" fontId="18" fillId="0" borderId="13" xfId="0" applyNumberFormat="1" applyFont="1" applyFill="1" applyBorder="1" applyAlignment="1">
      <alignment vertical="top" wrapText="1" readingOrder="1"/>
    </xf>
    <xf numFmtId="4" fontId="1" fillId="7" borderId="5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horizontal="left" indent="2"/>
    </xf>
    <xf numFmtId="0" fontId="2" fillId="5" borderId="5" xfId="0" applyFont="1" applyFill="1" applyBorder="1" applyAlignment="1">
      <alignment horizontal="left" wrapText="1" indent="2"/>
    </xf>
    <xf numFmtId="0" fontId="9" fillId="7" borderId="5" xfId="0" applyNumberFormat="1" applyFont="1" applyFill="1" applyBorder="1" applyAlignment="1">
      <alignment horizontal="left" wrapText="1" indent="1"/>
    </xf>
    <xf numFmtId="4" fontId="2" fillId="0" borderId="5" xfId="0" applyNumberFormat="1" applyFont="1" applyFill="1" applyBorder="1" applyAlignment="1">
      <alignment horizontal="right"/>
    </xf>
    <xf numFmtId="4" fontId="1" fillId="5" borderId="0" xfId="0" applyNumberFormat="1" applyFont="1" applyFill="1" applyBorder="1"/>
    <xf numFmtId="0" fontId="1" fillId="7" borderId="5" xfId="0" applyFont="1" applyFill="1" applyBorder="1" applyAlignment="1">
      <alignment horizontal="left" indent="1"/>
    </xf>
    <xf numFmtId="0" fontId="7" fillId="5" borderId="5" xfId="0" applyNumberFormat="1" applyFont="1" applyFill="1" applyBorder="1" applyAlignment="1">
      <alignment horizontal="left" wrapText="1"/>
    </xf>
    <xf numFmtId="0" fontId="7" fillId="5" borderId="5" xfId="0" applyNumberFormat="1" applyFont="1" applyFill="1" applyBorder="1" applyAlignment="1">
      <alignment horizontal="justify" wrapText="1"/>
    </xf>
    <xf numFmtId="0" fontId="7" fillId="5" borderId="5" xfId="0" applyNumberFormat="1" applyFont="1" applyFill="1" applyBorder="1" applyAlignment="1">
      <alignment horizontal="left" wrapText="1" indent="2"/>
    </xf>
    <xf numFmtId="0" fontId="2" fillId="7" borderId="0" xfId="0" applyFont="1" applyFill="1"/>
    <xf numFmtId="2" fontId="9" fillId="3" borderId="5" xfId="0" applyNumberFormat="1" applyFont="1" applyFill="1" applyBorder="1" applyAlignment="1">
      <alignment horizontal="right" wrapText="1"/>
    </xf>
    <xf numFmtId="0" fontId="19" fillId="7" borderId="12" xfId="0" applyNumberFormat="1" applyFont="1" applyFill="1" applyBorder="1" applyAlignment="1">
      <alignment vertical="top" wrapText="1" readingOrder="1"/>
    </xf>
    <xf numFmtId="0" fontId="4" fillId="7" borderId="13" xfId="0" applyNumberFormat="1" applyFont="1" applyFill="1" applyBorder="1" applyAlignment="1">
      <alignment vertical="top" wrapText="1"/>
    </xf>
    <xf numFmtId="0" fontId="17" fillId="0" borderId="12" xfId="0" applyNumberFormat="1" applyFont="1" applyFill="1" applyBorder="1" applyAlignment="1">
      <alignment vertical="top" wrapText="1" readingOrder="1"/>
    </xf>
    <xf numFmtId="0" fontId="18" fillId="0" borderId="13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2">
    <cellStyle name="Énfasis3" xfId="1" builtinId="37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</xdr:row>
      <xdr:rowOff>74612</xdr:rowOff>
    </xdr:from>
    <xdr:to>
      <xdr:col>1</xdr:col>
      <xdr:colOff>357222</xdr:colOff>
      <xdr:row>6</xdr:row>
      <xdr:rowOff>163512</xdr:rowOff>
    </xdr:to>
    <xdr:sp macro="" textlink="">
      <xdr:nvSpPr>
        <xdr:cNvPr id="3" name="2 CuadroTexto"/>
        <xdr:cNvSpPr txBox="1"/>
      </xdr:nvSpPr>
      <xdr:spPr>
        <a:xfrm>
          <a:off x="119062" y="265112"/>
          <a:ext cx="1000160" cy="993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1000" i="1" baseline="0">
              <a:solidFill>
                <a:schemeClr val="bg1">
                  <a:lumMod val="50000"/>
                </a:schemeClr>
              </a:solidFill>
            </a:rPr>
            <a:t>Logo del H. Ayuntamiento</a:t>
          </a:r>
        </a:p>
      </xdr:txBody>
    </xdr:sp>
    <xdr:clientData/>
  </xdr:twoCellAnchor>
  <xdr:twoCellAnchor>
    <xdr:from>
      <xdr:col>2</xdr:col>
      <xdr:colOff>2581275</xdr:colOff>
      <xdr:row>524</xdr:row>
      <xdr:rowOff>133350</xdr:rowOff>
    </xdr:from>
    <xdr:to>
      <xdr:col>14</xdr:col>
      <xdr:colOff>457200</xdr:colOff>
      <xdr:row>531</xdr:row>
      <xdr:rowOff>95250</xdr:rowOff>
    </xdr:to>
    <xdr:grpSp>
      <xdr:nvGrpSpPr>
        <xdr:cNvPr id="9020" name="Group 5"/>
        <xdr:cNvGrpSpPr>
          <a:grpSpLocks/>
        </xdr:cNvGrpSpPr>
      </xdr:nvGrpSpPr>
      <xdr:grpSpPr bwMode="auto">
        <a:xfrm>
          <a:off x="4248150" y="101155500"/>
          <a:ext cx="9839325" cy="1095375"/>
          <a:chOff x="573" y="2942"/>
          <a:chExt cx="1064" cy="115"/>
        </a:xfrm>
      </xdr:grpSpPr>
      <xdr:grpSp>
        <xdr:nvGrpSpPr>
          <xdr:cNvPr id="9021" name="Group 12"/>
          <xdr:cNvGrpSpPr>
            <a:grpSpLocks/>
          </xdr:cNvGrpSpPr>
        </xdr:nvGrpSpPr>
        <xdr:grpSpPr bwMode="auto">
          <a:xfrm>
            <a:off x="573" y="2942"/>
            <a:ext cx="795" cy="115"/>
            <a:chOff x="1238" y="7641"/>
            <a:chExt cx="14672" cy="900"/>
          </a:xfrm>
        </xdr:grpSpPr>
        <xdr:sp macro="" textlink="">
          <xdr:nvSpPr>
            <xdr:cNvPr id="7" name="Text Box 13"/>
            <xdr:cNvSpPr txBox="1">
              <a:spLocks noChangeArrowheads="1"/>
            </xdr:cNvSpPr>
          </xdr:nvSpPr>
          <xdr:spPr bwMode="auto">
            <a:xfrm>
              <a:off x="1238" y="7641"/>
              <a:ext cx="4960" cy="9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MX" sz="800" b="0" i="0" strike="noStrike">
                  <a:solidFill>
                    <a:srgbClr val="000000"/>
                  </a:solidFill>
                  <a:latin typeface="Calibri"/>
                </a:rPr>
                <a:t>PRESIDENTE MUNICIPAL</a:t>
              </a:r>
              <a:endParaRPr lang="es-MX" sz="9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ctr" rtl="1">
                <a:lnSpc>
                  <a:spcPts val="900"/>
                </a:lnSpc>
                <a:defRPr sz="1000"/>
              </a:pPr>
              <a:endParaRPr lang="es-MX" sz="9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ctr" rtl="1">
                <a:lnSpc>
                  <a:spcPts val="900"/>
                </a:lnSpc>
                <a:defRPr sz="1000"/>
              </a:pPr>
              <a:endParaRPr lang="es-MX" sz="9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ctr" rtl="1">
                <a:lnSpc>
                  <a:spcPts val="900"/>
                </a:lnSpc>
                <a:defRPr sz="1000"/>
              </a:pPr>
              <a:endParaRPr lang="es-MX" sz="9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ctr" rtl="1">
                <a:lnSpc>
                  <a:spcPts val="900"/>
                </a:lnSpc>
                <a:defRPr sz="1000"/>
              </a:pPr>
              <a:r>
                <a:rPr lang="es-MX" sz="900" b="0" i="0" strike="noStrike">
                  <a:solidFill>
                    <a:srgbClr val="000000"/>
                  </a:solidFill>
                  <a:latin typeface="Calibri"/>
                </a:rPr>
                <a:t>_______________________________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MX" sz="800" b="0" i="0" strike="noStrike">
                  <a:solidFill>
                    <a:srgbClr val="000000"/>
                  </a:solidFill>
                  <a:latin typeface="Calibri"/>
                </a:rPr>
                <a:t>XXXX</a:t>
              </a:r>
            </a:p>
            <a:p>
              <a:pPr algn="ctr" rtl="1">
                <a:lnSpc>
                  <a:spcPts val="700"/>
                </a:lnSpc>
                <a:defRPr sz="1000"/>
              </a:pPr>
              <a:endParaRPr lang="es-MX" sz="7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lnSpc>
                  <a:spcPts val="1100"/>
                </a:lnSpc>
                <a:defRPr sz="1000"/>
              </a:pPr>
              <a:endParaRPr lang="es-MX" sz="12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ctr" rtl="1">
                <a:lnSpc>
                  <a:spcPts val="1000"/>
                </a:lnSpc>
                <a:defRPr sz="1000"/>
              </a:pPr>
              <a:endParaRPr lang="es-MX" sz="12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8" name="Text Box 14"/>
            <xdr:cNvSpPr txBox="1">
              <a:spLocks noChangeArrowheads="1"/>
            </xdr:cNvSpPr>
          </xdr:nvSpPr>
          <xdr:spPr bwMode="auto">
            <a:xfrm>
              <a:off x="6087" y="7641"/>
              <a:ext cx="4960" cy="9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1">
                <a:defRPr sz="1000"/>
              </a:pPr>
              <a:r>
                <a:rPr lang="es-MX" sz="800" b="0" i="0" strike="noStrike">
                  <a:solidFill>
                    <a:srgbClr val="000000"/>
                  </a:solidFill>
                  <a:latin typeface="Calibri"/>
                </a:rPr>
                <a:t>SÍNDICO DE LA COMISIÓN DE HACIENDA Y PATRIMONIO MUNICIPAL</a:t>
              </a:r>
            </a:p>
            <a:p>
              <a:pPr algn="ctr" rtl="1">
                <a:defRPr sz="1000"/>
              </a:pPr>
              <a:endParaRPr lang="es-MX" sz="8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ctr" rtl="1">
                <a:defRPr sz="1000"/>
              </a:pPr>
              <a:endParaRPr lang="es-MX" sz="9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ctr" rtl="1">
                <a:defRPr sz="1000"/>
              </a:pPr>
              <a:r>
                <a:rPr lang="es-MX" sz="900" b="0" i="0" strike="noStrike">
                  <a:solidFill>
                    <a:srgbClr val="000000"/>
                  </a:solidFill>
                  <a:latin typeface="Calibri"/>
                </a:rPr>
                <a:t>_______________________________</a:t>
              </a:r>
              <a:endParaRPr lang="es-MX" sz="8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ctr" rtl="1">
                <a:defRPr sz="1000"/>
              </a:pPr>
              <a:r>
                <a:rPr lang="es-MX" sz="800" b="0" i="0" strike="noStrike">
                  <a:solidFill>
                    <a:srgbClr val="000000"/>
                  </a:solidFill>
                  <a:latin typeface="Calibri"/>
                </a:rPr>
                <a:t>XXXX</a:t>
              </a:r>
              <a:endParaRPr lang="es-MX" sz="8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es-MX" sz="12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ctr" rtl="1">
                <a:defRPr sz="1000"/>
              </a:pPr>
              <a:endParaRPr lang="es-MX" sz="12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9" name="Text Box 15"/>
            <xdr:cNvSpPr txBox="1">
              <a:spLocks noChangeArrowheads="1"/>
            </xdr:cNvSpPr>
          </xdr:nvSpPr>
          <xdr:spPr bwMode="auto">
            <a:xfrm>
              <a:off x="10955" y="7641"/>
              <a:ext cx="4960" cy="9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MX" sz="800" b="0" i="0" strike="noStrike">
                  <a:solidFill>
                    <a:srgbClr val="000000"/>
                  </a:solidFill>
                  <a:latin typeface="Calibri"/>
                </a:rPr>
                <a:t>REGIDOR DE LA COMISIÓN DE HACIENDA Y PATRIMONIO MUNICIPAL</a:t>
              </a:r>
              <a:endParaRPr lang="es-MX" sz="9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ctr" rtl="1">
                <a:lnSpc>
                  <a:spcPts val="900"/>
                </a:lnSpc>
                <a:defRPr sz="1000"/>
              </a:pPr>
              <a:endParaRPr lang="es-MX" sz="9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ctr" rtl="1">
                <a:lnSpc>
                  <a:spcPts val="900"/>
                </a:lnSpc>
                <a:defRPr sz="1000"/>
              </a:pPr>
              <a:endParaRPr lang="es-MX" sz="9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ctr" rtl="1">
                <a:lnSpc>
                  <a:spcPts val="1000"/>
                </a:lnSpc>
                <a:defRPr sz="1000"/>
              </a:pPr>
              <a:r>
                <a:rPr lang="es-MX" sz="900" b="0" i="0" strike="noStrike">
                  <a:solidFill>
                    <a:srgbClr val="000000"/>
                  </a:solidFill>
                  <a:latin typeface="Calibri"/>
                </a:rPr>
                <a:t>_______________________________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MX" sz="800" b="0" i="0" strike="noStrike">
                  <a:solidFill>
                    <a:srgbClr val="000000"/>
                  </a:solidFill>
                  <a:latin typeface="Calibri"/>
                </a:rPr>
                <a:t>XXXX</a:t>
              </a:r>
              <a:endParaRPr lang="es-MX" sz="9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ctr" rtl="1">
                <a:lnSpc>
                  <a:spcPts val="800"/>
                </a:lnSpc>
                <a:defRPr sz="1000"/>
              </a:pPr>
              <a:endParaRPr lang="es-MX" sz="8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lnSpc>
                  <a:spcPts val="1100"/>
                </a:lnSpc>
                <a:defRPr sz="1000"/>
              </a:pPr>
              <a:endParaRPr lang="es-MX" sz="12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ctr" rtl="1">
                <a:lnSpc>
                  <a:spcPts val="1100"/>
                </a:lnSpc>
                <a:defRPr sz="1000"/>
              </a:pPr>
              <a:endParaRPr lang="es-MX" sz="12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sp macro="" textlink="">
        <xdr:nvSpPr>
          <xdr:cNvPr id="6" name="Text Box 15"/>
          <xdr:cNvSpPr txBox="1">
            <a:spLocks noChangeArrowheads="1"/>
          </xdr:cNvSpPr>
        </xdr:nvSpPr>
        <xdr:spPr bwMode="auto">
          <a:xfrm>
            <a:off x="1368" y="2942"/>
            <a:ext cx="269" cy="1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MX" sz="800" b="0" i="0" strike="noStrike">
                <a:solidFill>
                  <a:srgbClr val="000000"/>
                </a:solidFill>
                <a:latin typeface="Calibri"/>
              </a:rPr>
              <a:t>TESORERO MUNICIPAL</a:t>
            </a:r>
          </a:p>
          <a:p>
            <a:pPr algn="ctr" rtl="1">
              <a:lnSpc>
                <a:spcPts val="800"/>
              </a:lnSpc>
              <a:defRPr sz="1000"/>
            </a:pPr>
            <a:endParaRPr lang="es-MX" sz="800" b="0" i="0" strike="noStrike">
              <a:solidFill>
                <a:srgbClr val="000000"/>
              </a:solidFill>
              <a:latin typeface="Calibri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0" i="0" strike="noStrike">
              <a:solidFill>
                <a:srgbClr val="000000"/>
              </a:solidFill>
              <a:latin typeface="Calibri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0" i="0" strike="noStrike">
              <a:solidFill>
                <a:srgbClr val="000000"/>
              </a:solidFill>
              <a:latin typeface="Calibri"/>
            </a:endParaRPr>
          </a:p>
          <a:p>
            <a:pPr algn="ctr" rtl="1">
              <a:lnSpc>
                <a:spcPts val="1000"/>
              </a:lnSpc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Calibri"/>
              </a:rPr>
              <a:t>_______________________________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MX" sz="800" b="0" i="0" strike="noStrike">
                <a:solidFill>
                  <a:srgbClr val="000000"/>
                </a:solidFill>
                <a:latin typeface="Calibri"/>
              </a:rPr>
              <a:t>XXXX</a:t>
            </a:r>
            <a:endParaRPr lang="es-MX" sz="900" b="0" i="0" strike="noStrike">
              <a:solidFill>
                <a:srgbClr val="000000"/>
              </a:solidFill>
              <a:latin typeface="Calibri"/>
            </a:endParaRPr>
          </a:p>
          <a:p>
            <a:pPr algn="ctr" rtl="1">
              <a:lnSpc>
                <a:spcPts val="800"/>
              </a:lnSpc>
              <a:defRPr sz="1000"/>
            </a:pPr>
            <a:endParaRPr lang="es-MX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1100"/>
              </a:lnSpc>
              <a:defRPr sz="1000"/>
            </a:pPr>
            <a:endParaRPr lang="es-MX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lnSpc>
                <a:spcPts val="1100"/>
              </a:lnSpc>
              <a:defRPr sz="1000"/>
            </a:pPr>
            <a:endParaRPr lang="es-MX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15</xdr:col>
      <xdr:colOff>539751</xdr:colOff>
      <xdr:row>0</xdr:row>
      <xdr:rowOff>127000</xdr:rowOff>
    </xdr:from>
    <xdr:to>
      <xdr:col>17</xdr:col>
      <xdr:colOff>857250</xdr:colOff>
      <xdr:row>5</xdr:row>
      <xdr:rowOff>128828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82334" y="127000"/>
          <a:ext cx="1174749" cy="907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S668"/>
  <sheetViews>
    <sheetView tabSelected="1" topLeftCell="A364" zoomScaleNormal="100" workbookViewId="0">
      <selection activeCell="J386" sqref="J386"/>
    </sheetView>
  </sheetViews>
  <sheetFormatPr baseColWidth="10" defaultRowHeight="12.75"/>
  <cols>
    <col min="1" max="1" width="11.42578125" style="34"/>
    <col min="2" max="2" width="13.5703125" style="6" bestFit="1" customWidth="1"/>
    <col min="3" max="3" width="61.7109375" style="7" customWidth="1"/>
    <col min="4" max="4" width="1.140625" style="6" customWidth="1"/>
    <col min="5" max="5" width="13.7109375" customWidth="1"/>
    <col min="17" max="17" width="1.42578125" style="8" customWidth="1"/>
    <col min="18" max="18" width="22.140625" customWidth="1"/>
    <col min="19" max="16384" width="11.42578125" style="6"/>
  </cols>
  <sheetData>
    <row r="1" spans="1:19" ht="15"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9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9" ht="15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9"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9" ht="15.75">
      <c r="C5" s="120" t="s">
        <v>69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9"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9" ht="15.75">
      <c r="C7" s="114" t="s">
        <v>1215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</row>
    <row r="8" spans="1:19">
      <c r="P8" s="2" t="s">
        <v>92</v>
      </c>
      <c r="R8" s="19"/>
    </row>
    <row r="9" spans="1:19" ht="3.95" customHeight="1">
      <c r="P9" s="11"/>
    </row>
    <row r="10" spans="1:19" ht="13.5" thickBot="1">
      <c r="P10" s="10" t="s">
        <v>68</v>
      </c>
      <c r="R10" s="19"/>
    </row>
    <row r="11" spans="1:19" ht="13.5" thickBot="1">
      <c r="A11" s="112" t="s">
        <v>163</v>
      </c>
      <c r="B11" s="110" t="s">
        <v>164</v>
      </c>
      <c r="C11" s="112" t="s">
        <v>70</v>
      </c>
      <c r="E11" s="115">
        <v>2020</v>
      </c>
      <c r="F11" s="116"/>
      <c r="G11" s="116"/>
      <c r="H11" s="117"/>
      <c r="I11" s="115">
        <v>2021</v>
      </c>
      <c r="J11" s="116"/>
      <c r="K11" s="116"/>
      <c r="L11" s="116"/>
      <c r="M11" s="116"/>
      <c r="N11" s="116"/>
      <c r="O11" s="116"/>
      <c r="P11" s="117"/>
    </row>
    <row r="12" spans="1:19" s="18" customFormat="1" ht="12" thickBot="1">
      <c r="A12" s="113"/>
      <c r="B12" s="111"/>
      <c r="C12" s="113"/>
      <c r="D12" s="13"/>
      <c r="E12" s="14" t="s">
        <v>79</v>
      </c>
      <c r="F12" s="15" t="s">
        <v>80</v>
      </c>
      <c r="G12" s="15" t="s">
        <v>81</v>
      </c>
      <c r="H12" s="15" t="s">
        <v>82</v>
      </c>
      <c r="I12" s="15" t="s">
        <v>71</v>
      </c>
      <c r="J12" s="15" t="s">
        <v>72</v>
      </c>
      <c r="K12" s="15" t="s">
        <v>73</v>
      </c>
      <c r="L12" s="15" t="s">
        <v>74</v>
      </c>
      <c r="M12" s="15" t="s">
        <v>75</v>
      </c>
      <c r="N12" s="15" t="s">
        <v>76</v>
      </c>
      <c r="O12" s="15" t="s">
        <v>77</v>
      </c>
      <c r="P12" s="16" t="s">
        <v>78</v>
      </c>
      <c r="Q12" s="17"/>
      <c r="R12" s="12" t="s">
        <v>83</v>
      </c>
      <c r="S12" s="13"/>
    </row>
    <row r="13" spans="1:19" s="3" customFormat="1">
      <c r="A13" s="42">
        <v>1</v>
      </c>
      <c r="B13" s="43" t="s">
        <v>165</v>
      </c>
      <c r="C13" s="21" t="s">
        <v>0</v>
      </c>
      <c r="E13" s="27">
        <f>SUM(E14+E33+E44+E50+E58)</f>
        <v>0</v>
      </c>
      <c r="F13" s="27">
        <f>SUM(F14+F33+F44+F50+F58)</f>
        <v>0</v>
      </c>
      <c r="G13" s="27">
        <f t="shared" ref="G13:P13" si="0">SUM(G14+G33+G44+G50+G58)</f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4"/>
      <c r="R13" s="29">
        <f>SUM(E13:P13)</f>
        <v>0</v>
      </c>
    </row>
    <row r="14" spans="1:19" s="3" customFormat="1" ht="15" customHeight="1">
      <c r="A14" s="54">
        <v>11</v>
      </c>
      <c r="B14" s="55" t="s">
        <v>166</v>
      </c>
      <c r="C14" s="52" t="s">
        <v>1</v>
      </c>
      <c r="E14" s="53">
        <f>SUM(E15+E24+E30)</f>
        <v>0</v>
      </c>
      <c r="F14" s="53">
        <f>SUM(F15+F24+F30)</f>
        <v>0</v>
      </c>
      <c r="G14" s="53">
        <f t="shared" ref="G14:P14" si="1">SUM(G15+G24+G30)</f>
        <v>0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53">
        <f t="shared" si="1"/>
        <v>0</v>
      </c>
      <c r="N14" s="53">
        <f t="shared" si="1"/>
        <v>0</v>
      </c>
      <c r="O14" s="53">
        <f t="shared" si="1"/>
        <v>0</v>
      </c>
      <c r="P14" s="53">
        <f t="shared" si="1"/>
        <v>0</v>
      </c>
      <c r="Q14" s="4"/>
      <c r="R14" s="53">
        <f>SUM(E14:P14)</f>
        <v>0</v>
      </c>
    </row>
    <row r="15" spans="1:19" s="3" customFormat="1" ht="15" customHeight="1">
      <c r="A15" s="44">
        <v>1101</v>
      </c>
      <c r="B15" s="45" t="s">
        <v>167</v>
      </c>
      <c r="C15" s="46" t="s">
        <v>2</v>
      </c>
      <c r="E15" s="49">
        <f>SUM(E16:E23)</f>
        <v>0</v>
      </c>
      <c r="F15" s="49">
        <f t="shared" ref="F15:P15" si="2">SUM(F16:F23)</f>
        <v>0</v>
      </c>
      <c r="G15" s="49">
        <f t="shared" si="2"/>
        <v>0</v>
      </c>
      <c r="H15" s="49">
        <f t="shared" si="2"/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>SUM(L16:L23)</f>
        <v>0</v>
      </c>
      <c r="M15" s="49">
        <f t="shared" si="2"/>
        <v>0</v>
      </c>
      <c r="N15" s="49">
        <f t="shared" si="2"/>
        <v>0</v>
      </c>
      <c r="O15" s="49">
        <f t="shared" si="2"/>
        <v>0</v>
      </c>
      <c r="P15" s="49">
        <f t="shared" si="2"/>
        <v>0</v>
      </c>
      <c r="Q15" s="4"/>
      <c r="R15" s="49">
        <f>SUM(E15:P15)</f>
        <v>0</v>
      </c>
    </row>
    <row r="16" spans="1:19" s="3" customFormat="1" ht="30" customHeight="1">
      <c r="A16" s="36">
        <v>110101</v>
      </c>
      <c r="B16" s="31" t="s">
        <v>98</v>
      </c>
      <c r="C16" s="26" t="s">
        <v>272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4"/>
      <c r="R16" s="23">
        <f>SUM(E16:P16)</f>
        <v>0</v>
      </c>
    </row>
    <row r="17" spans="1:18" s="3" customFormat="1" ht="30" customHeight="1">
      <c r="A17" s="36">
        <v>110102</v>
      </c>
      <c r="B17" s="31" t="s">
        <v>442</v>
      </c>
      <c r="C17" s="26" t="s">
        <v>273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4"/>
      <c r="R17" s="23">
        <f t="shared" ref="R17:R83" si="3">SUM(E17:P17)</f>
        <v>0</v>
      </c>
    </row>
    <row r="18" spans="1:18" s="3" customFormat="1" ht="30" customHeight="1">
      <c r="A18" s="36">
        <v>110103</v>
      </c>
      <c r="B18" s="31" t="s">
        <v>443</v>
      </c>
      <c r="C18" s="26" t="s">
        <v>276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4"/>
      <c r="R18" s="23">
        <f t="shared" si="3"/>
        <v>0</v>
      </c>
    </row>
    <row r="19" spans="1:18" s="3" customFormat="1" ht="30" customHeight="1">
      <c r="A19" s="36">
        <v>110104</v>
      </c>
      <c r="B19" s="31" t="s">
        <v>444</v>
      </c>
      <c r="C19" s="26" t="s">
        <v>274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4"/>
      <c r="R19" s="23">
        <f t="shared" si="3"/>
        <v>0</v>
      </c>
    </row>
    <row r="20" spans="1:18" s="3" customFormat="1" ht="30" customHeight="1">
      <c r="A20" s="36">
        <v>110105</v>
      </c>
      <c r="B20" s="31" t="s">
        <v>445</v>
      </c>
      <c r="C20" s="26" t="s">
        <v>439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4"/>
      <c r="R20" s="23">
        <f t="shared" si="3"/>
        <v>0</v>
      </c>
    </row>
    <row r="21" spans="1:18" s="3" customFormat="1" ht="30" customHeight="1">
      <c r="A21" s="36">
        <v>110106</v>
      </c>
      <c r="B21" s="31" t="s">
        <v>446</v>
      </c>
      <c r="C21" s="26" t="s">
        <v>275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4"/>
      <c r="R21" s="23">
        <f t="shared" si="3"/>
        <v>0</v>
      </c>
    </row>
    <row r="22" spans="1:18" s="3" customFormat="1" ht="30" customHeight="1">
      <c r="A22" s="36">
        <v>110107</v>
      </c>
      <c r="B22" s="31" t="s">
        <v>447</v>
      </c>
      <c r="C22" s="26" t="s">
        <v>277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4"/>
      <c r="R22" s="23">
        <f t="shared" si="3"/>
        <v>0</v>
      </c>
    </row>
    <row r="23" spans="1:18" s="3" customFormat="1" ht="30" customHeight="1">
      <c r="A23" s="36">
        <v>110109</v>
      </c>
      <c r="B23" s="31" t="s">
        <v>448</v>
      </c>
      <c r="C23" s="26" t="s">
        <v>278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4"/>
      <c r="R23" s="23">
        <f t="shared" si="3"/>
        <v>0</v>
      </c>
    </row>
    <row r="24" spans="1:18" s="3" customFormat="1">
      <c r="A24" s="44">
        <v>1102</v>
      </c>
      <c r="B24" s="45" t="s">
        <v>168</v>
      </c>
      <c r="C24" s="46" t="s">
        <v>93</v>
      </c>
      <c r="E24" s="49">
        <f>SUM(E25:E29)</f>
        <v>0</v>
      </c>
      <c r="F24" s="49">
        <f>SUM(F25:F29)</f>
        <v>0</v>
      </c>
      <c r="G24" s="49">
        <f t="shared" ref="G24:P24" si="4">SUM(G25:G29)</f>
        <v>0</v>
      </c>
      <c r="H24" s="49">
        <f t="shared" si="4"/>
        <v>0</v>
      </c>
      <c r="I24" s="49">
        <f t="shared" si="4"/>
        <v>0</v>
      </c>
      <c r="J24" s="49">
        <f t="shared" si="4"/>
        <v>0</v>
      </c>
      <c r="K24" s="49">
        <f t="shared" si="4"/>
        <v>0</v>
      </c>
      <c r="L24" s="49">
        <f t="shared" si="4"/>
        <v>0</v>
      </c>
      <c r="M24" s="49">
        <f t="shared" si="4"/>
        <v>0</v>
      </c>
      <c r="N24" s="49">
        <f t="shared" si="4"/>
        <v>0</v>
      </c>
      <c r="O24" s="49">
        <f t="shared" si="4"/>
        <v>0</v>
      </c>
      <c r="P24" s="49">
        <f t="shared" si="4"/>
        <v>0</v>
      </c>
      <c r="Q24" s="4"/>
      <c r="R24" s="49">
        <f>SUM(E24:P24)</f>
        <v>0</v>
      </c>
    </row>
    <row r="25" spans="1:18" s="3" customFormat="1" ht="30" customHeight="1">
      <c r="A25" s="36">
        <v>110201</v>
      </c>
      <c r="B25" s="31" t="s">
        <v>99</v>
      </c>
      <c r="C25" s="26" t="s">
        <v>279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4"/>
      <c r="R25" s="23">
        <f>SUM(E25:P25)</f>
        <v>0</v>
      </c>
    </row>
    <row r="26" spans="1:18" s="3" customFormat="1" ht="30" customHeight="1">
      <c r="A26" s="36">
        <v>110202</v>
      </c>
      <c r="B26" s="31" t="s">
        <v>449</v>
      </c>
      <c r="C26" s="26" t="s">
        <v>280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4"/>
      <c r="R26" s="23">
        <f t="shared" si="3"/>
        <v>0</v>
      </c>
    </row>
    <row r="27" spans="1:18" s="3" customFormat="1" ht="30" customHeight="1">
      <c r="A27" s="36">
        <v>110203</v>
      </c>
      <c r="B27" s="31" t="s">
        <v>450</v>
      </c>
      <c r="C27" s="26" t="s">
        <v>281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4"/>
      <c r="R27" s="23">
        <f t="shared" si="3"/>
        <v>0</v>
      </c>
    </row>
    <row r="28" spans="1:18" s="3" customFormat="1" ht="30" customHeight="1">
      <c r="A28" s="36">
        <v>110204</v>
      </c>
      <c r="B28" s="31" t="s">
        <v>451</v>
      </c>
      <c r="C28" s="26" t="s">
        <v>282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4"/>
      <c r="R28" s="23">
        <f t="shared" si="3"/>
        <v>0</v>
      </c>
    </row>
    <row r="29" spans="1:18" s="3" customFormat="1" ht="30" customHeight="1">
      <c r="A29" s="36">
        <v>110205</v>
      </c>
      <c r="B29" s="31" t="s">
        <v>452</v>
      </c>
      <c r="C29" s="26" t="s">
        <v>283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4"/>
      <c r="R29" s="23">
        <f t="shared" si="3"/>
        <v>0</v>
      </c>
    </row>
    <row r="30" spans="1:18" s="3" customFormat="1">
      <c r="A30" s="44">
        <v>1103</v>
      </c>
      <c r="B30" s="45" t="s">
        <v>169</v>
      </c>
      <c r="C30" s="46" t="s">
        <v>3</v>
      </c>
      <c r="E30" s="49">
        <f>SUM(E31:E32)</f>
        <v>0</v>
      </c>
      <c r="F30" s="49">
        <f t="shared" ref="F30:P30" si="5">SUM(F31:F32)</f>
        <v>0</v>
      </c>
      <c r="G30" s="49">
        <f t="shared" si="5"/>
        <v>0</v>
      </c>
      <c r="H30" s="49">
        <f t="shared" si="5"/>
        <v>0</v>
      </c>
      <c r="I30" s="49">
        <f t="shared" si="5"/>
        <v>0</v>
      </c>
      <c r="J30" s="49">
        <f t="shared" si="5"/>
        <v>0</v>
      </c>
      <c r="K30" s="49">
        <f t="shared" si="5"/>
        <v>0</v>
      </c>
      <c r="L30" s="49">
        <f t="shared" si="5"/>
        <v>0</v>
      </c>
      <c r="M30" s="49">
        <f t="shared" si="5"/>
        <v>0</v>
      </c>
      <c r="N30" s="49">
        <f t="shared" si="5"/>
        <v>0</v>
      </c>
      <c r="O30" s="49">
        <f t="shared" si="5"/>
        <v>0</v>
      </c>
      <c r="P30" s="49">
        <f t="shared" si="5"/>
        <v>0</v>
      </c>
      <c r="Q30" s="4"/>
      <c r="R30" s="49">
        <f>SUM(E30:P30)</f>
        <v>0</v>
      </c>
    </row>
    <row r="31" spans="1:18" s="3" customFormat="1" ht="30" customHeight="1">
      <c r="A31" s="36">
        <v>110301</v>
      </c>
      <c r="B31" s="31" t="s">
        <v>100</v>
      </c>
      <c r="C31" s="26" t="s">
        <v>440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4"/>
      <c r="R31" s="23">
        <f>SUM(E31:P31)</f>
        <v>0</v>
      </c>
    </row>
    <row r="32" spans="1:18" s="3" customFormat="1" ht="30" customHeight="1">
      <c r="A32" s="36">
        <v>110302</v>
      </c>
      <c r="B32" s="31" t="s">
        <v>453</v>
      </c>
      <c r="C32" s="26" t="s">
        <v>441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4"/>
      <c r="R32" s="23">
        <f>SUM(E32:P32)</f>
        <v>0</v>
      </c>
    </row>
    <row r="33" spans="1:18" s="3" customFormat="1">
      <c r="A33" s="54">
        <v>12</v>
      </c>
      <c r="B33" s="55" t="s">
        <v>170</v>
      </c>
      <c r="C33" s="52" t="s">
        <v>4</v>
      </c>
      <c r="E33" s="53">
        <f>SUM(+E34+E39+E42)</f>
        <v>0</v>
      </c>
      <c r="F33" s="53">
        <f>SUM(+F34+F39+F42)</f>
        <v>0</v>
      </c>
      <c r="G33" s="53">
        <f t="shared" ref="G33:P33" si="6">SUM(+G34+G39+G42)</f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53">
        <f t="shared" si="6"/>
        <v>0</v>
      </c>
      <c r="O33" s="53">
        <f t="shared" si="6"/>
        <v>0</v>
      </c>
      <c r="P33" s="53">
        <f t="shared" si="6"/>
        <v>0</v>
      </c>
      <c r="Q33" s="4"/>
      <c r="R33" s="53">
        <f t="shared" si="3"/>
        <v>0</v>
      </c>
    </row>
    <row r="34" spans="1:18" s="3" customFormat="1">
      <c r="A34" s="44">
        <v>1201</v>
      </c>
      <c r="B34" s="45" t="s">
        <v>171</v>
      </c>
      <c r="C34" s="46" t="s">
        <v>5</v>
      </c>
      <c r="E34" s="49">
        <f>SUM(E35:E38)</f>
        <v>0</v>
      </c>
      <c r="F34" s="49">
        <f t="shared" ref="F34:P34" si="7">SUM(F35:F38)</f>
        <v>0</v>
      </c>
      <c r="G34" s="49">
        <f t="shared" si="7"/>
        <v>0</v>
      </c>
      <c r="H34" s="49">
        <f t="shared" si="7"/>
        <v>0</v>
      </c>
      <c r="I34" s="49">
        <f t="shared" si="7"/>
        <v>0</v>
      </c>
      <c r="J34" s="49">
        <f t="shared" si="7"/>
        <v>0</v>
      </c>
      <c r="K34" s="49">
        <f t="shared" si="7"/>
        <v>0</v>
      </c>
      <c r="L34" s="49">
        <f t="shared" si="7"/>
        <v>0</v>
      </c>
      <c r="M34" s="49">
        <f t="shared" si="7"/>
        <v>0</v>
      </c>
      <c r="N34" s="49">
        <f t="shared" si="7"/>
        <v>0</v>
      </c>
      <c r="O34" s="49">
        <f t="shared" si="7"/>
        <v>0</v>
      </c>
      <c r="P34" s="49">
        <f t="shared" si="7"/>
        <v>0</v>
      </c>
      <c r="Q34" s="4"/>
      <c r="R34" s="49">
        <f t="shared" si="3"/>
        <v>0</v>
      </c>
    </row>
    <row r="35" spans="1:18" s="3" customFormat="1" ht="30" customHeight="1">
      <c r="A35" s="36">
        <v>120101</v>
      </c>
      <c r="B35" s="31" t="s">
        <v>95</v>
      </c>
      <c r="C35" s="26" t="s">
        <v>284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4"/>
      <c r="R35" s="23">
        <f t="shared" si="3"/>
        <v>0</v>
      </c>
    </row>
    <row r="36" spans="1:18" s="3" customFormat="1" ht="30" customHeight="1">
      <c r="A36" s="36">
        <v>120102</v>
      </c>
      <c r="B36" s="31" t="s">
        <v>454</v>
      </c>
      <c r="C36" s="26" t="s">
        <v>285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"/>
      <c r="R36" s="23">
        <f t="shared" si="3"/>
        <v>0</v>
      </c>
    </row>
    <row r="37" spans="1:18" s="3" customFormat="1" ht="30" customHeight="1">
      <c r="A37" s="36">
        <v>120103</v>
      </c>
      <c r="B37" s="31" t="s">
        <v>96</v>
      </c>
      <c r="C37" s="26" t="s">
        <v>286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4"/>
      <c r="R37" s="23">
        <f t="shared" si="3"/>
        <v>0</v>
      </c>
    </row>
    <row r="38" spans="1:18" s="3" customFormat="1" ht="30" customHeight="1">
      <c r="A38" s="36">
        <v>120104</v>
      </c>
      <c r="B38" s="31" t="s">
        <v>455</v>
      </c>
      <c r="C38" s="26" t="s">
        <v>287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"/>
      <c r="R38" s="23">
        <f t="shared" si="3"/>
        <v>0</v>
      </c>
    </row>
    <row r="39" spans="1:18" s="3" customFormat="1">
      <c r="A39" s="44">
        <v>1202</v>
      </c>
      <c r="B39" s="45" t="s">
        <v>172</v>
      </c>
      <c r="C39" s="46" t="s">
        <v>6</v>
      </c>
      <c r="E39" s="49">
        <f>SUM(E40:E41)</f>
        <v>0</v>
      </c>
      <c r="F39" s="49">
        <f t="shared" ref="F39:P39" si="8">SUM(F40:F41)</f>
        <v>0</v>
      </c>
      <c r="G39" s="49">
        <f t="shared" si="8"/>
        <v>0</v>
      </c>
      <c r="H39" s="49">
        <f t="shared" si="8"/>
        <v>0</v>
      </c>
      <c r="I39" s="49">
        <f t="shared" si="8"/>
        <v>0</v>
      </c>
      <c r="J39" s="49">
        <f t="shared" si="8"/>
        <v>0</v>
      </c>
      <c r="K39" s="49">
        <f t="shared" si="8"/>
        <v>0</v>
      </c>
      <c r="L39" s="49">
        <f t="shared" si="8"/>
        <v>0</v>
      </c>
      <c r="M39" s="49">
        <f t="shared" si="8"/>
        <v>0</v>
      </c>
      <c r="N39" s="49">
        <f t="shared" si="8"/>
        <v>0</v>
      </c>
      <c r="O39" s="49">
        <f t="shared" si="8"/>
        <v>0</v>
      </c>
      <c r="P39" s="49">
        <f t="shared" si="8"/>
        <v>0</v>
      </c>
      <c r="Q39" s="4"/>
      <c r="R39" s="49">
        <f>SUM(E39:P39)</f>
        <v>0</v>
      </c>
    </row>
    <row r="40" spans="1:18" s="3" customFormat="1">
      <c r="A40" s="36">
        <v>120201</v>
      </c>
      <c r="B40" s="31" t="s">
        <v>97</v>
      </c>
      <c r="C40" s="26" t="s">
        <v>1178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4"/>
      <c r="R40" s="23">
        <f>SUM(E40:P40)</f>
        <v>0</v>
      </c>
    </row>
    <row r="41" spans="1:18" s="3" customFormat="1">
      <c r="A41" s="36">
        <v>120202</v>
      </c>
      <c r="B41" s="31" t="s">
        <v>456</v>
      </c>
      <c r="C41" s="26" t="s">
        <v>288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4"/>
      <c r="R41" s="23">
        <f>SUM(E41:P41)</f>
        <v>0</v>
      </c>
    </row>
    <row r="42" spans="1:18" s="3" customFormat="1">
      <c r="A42" s="44">
        <v>1203</v>
      </c>
      <c r="B42" s="45" t="s">
        <v>173</v>
      </c>
      <c r="C42" s="46" t="s">
        <v>251</v>
      </c>
      <c r="E42" s="49">
        <f>SUM(+E43)</f>
        <v>0</v>
      </c>
      <c r="F42" s="49">
        <f t="shared" ref="F42:P42" si="9">SUM(+F43)</f>
        <v>0</v>
      </c>
      <c r="G42" s="49">
        <f t="shared" si="9"/>
        <v>0</v>
      </c>
      <c r="H42" s="49">
        <f t="shared" si="9"/>
        <v>0</v>
      </c>
      <c r="I42" s="49">
        <f t="shared" si="9"/>
        <v>0</v>
      </c>
      <c r="J42" s="49">
        <f t="shared" si="9"/>
        <v>0</v>
      </c>
      <c r="K42" s="49">
        <f t="shared" si="9"/>
        <v>0</v>
      </c>
      <c r="L42" s="49">
        <f t="shared" si="9"/>
        <v>0</v>
      </c>
      <c r="M42" s="49">
        <f t="shared" si="9"/>
        <v>0</v>
      </c>
      <c r="N42" s="49">
        <f t="shared" si="9"/>
        <v>0</v>
      </c>
      <c r="O42" s="49">
        <f t="shared" si="9"/>
        <v>0</v>
      </c>
      <c r="P42" s="49">
        <f t="shared" si="9"/>
        <v>0</v>
      </c>
      <c r="Q42" s="4"/>
      <c r="R42" s="49">
        <f t="shared" si="3"/>
        <v>0</v>
      </c>
    </row>
    <row r="43" spans="1:18" s="3" customFormat="1" ht="30" customHeight="1">
      <c r="A43" s="36">
        <v>120301</v>
      </c>
      <c r="B43" s="31" t="s">
        <v>107</v>
      </c>
      <c r="C43" s="26" t="s">
        <v>251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4"/>
      <c r="R43" s="23">
        <f t="shared" si="3"/>
        <v>0</v>
      </c>
    </row>
    <row r="44" spans="1:18" s="3" customFormat="1">
      <c r="A44" s="54">
        <v>17</v>
      </c>
      <c r="B44" s="55" t="s">
        <v>174</v>
      </c>
      <c r="C44" s="52" t="s">
        <v>1014</v>
      </c>
      <c r="E44" s="53">
        <f>SUM(+E45)</f>
        <v>0</v>
      </c>
      <c r="F44" s="53">
        <f>SUM(+F45)</f>
        <v>0</v>
      </c>
      <c r="G44" s="53">
        <f t="shared" ref="G44:P44" si="10">SUM(+G45)</f>
        <v>0</v>
      </c>
      <c r="H44" s="53">
        <f t="shared" si="10"/>
        <v>0</v>
      </c>
      <c r="I44" s="53">
        <f t="shared" si="10"/>
        <v>0</v>
      </c>
      <c r="J44" s="53">
        <f t="shared" si="10"/>
        <v>0</v>
      </c>
      <c r="K44" s="53">
        <f t="shared" si="10"/>
        <v>0</v>
      </c>
      <c r="L44" s="53">
        <f t="shared" si="10"/>
        <v>0</v>
      </c>
      <c r="M44" s="53">
        <f t="shared" si="10"/>
        <v>0</v>
      </c>
      <c r="N44" s="53">
        <f t="shared" si="10"/>
        <v>0</v>
      </c>
      <c r="O44" s="53">
        <f t="shared" si="10"/>
        <v>0</v>
      </c>
      <c r="P44" s="53">
        <f t="shared" si="10"/>
        <v>0</v>
      </c>
      <c r="Q44" s="4"/>
      <c r="R44" s="60">
        <f t="shared" si="3"/>
        <v>0</v>
      </c>
    </row>
    <row r="45" spans="1:18" s="3" customFormat="1">
      <c r="A45" s="44">
        <v>1701</v>
      </c>
      <c r="B45" s="45" t="s">
        <v>175</v>
      </c>
      <c r="C45" s="46" t="s">
        <v>7</v>
      </c>
      <c r="E45" s="49">
        <f>SUM(E46:E49)</f>
        <v>0</v>
      </c>
      <c r="F45" s="49">
        <f t="shared" ref="F45:P45" si="11">SUM(F46:F49)</f>
        <v>0</v>
      </c>
      <c r="G45" s="49">
        <f t="shared" si="11"/>
        <v>0</v>
      </c>
      <c r="H45" s="49">
        <f t="shared" si="11"/>
        <v>0</v>
      </c>
      <c r="I45" s="49">
        <f t="shared" si="11"/>
        <v>0</v>
      </c>
      <c r="J45" s="49">
        <f t="shared" si="11"/>
        <v>0</v>
      </c>
      <c r="K45" s="49">
        <f t="shared" si="11"/>
        <v>0</v>
      </c>
      <c r="L45" s="49">
        <f t="shared" si="11"/>
        <v>0</v>
      </c>
      <c r="M45" s="49">
        <f t="shared" si="11"/>
        <v>0</v>
      </c>
      <c r="N45" s="49">
        <f t="shared" si="11"/>
        <v>0</v>
      </c>
      <c r="O45" s="49">
        <f t="shared" si="11"/>
        <v>0</v>
      </c>
      <c r="P45" s="49">
        <f t="shared" si="11"/>
        <v>0</v>
      </c>
      <c r="Q45" s="4"/>
      <c r="R45" s="49">
        <f t="shared" si="3"/>
        <v>0</v>
      </c>
    </row>
    <row r="46" spans="1:18" s="3" customFormat="1">
      <c r="A46" s="36">
        <v>170101</v>
      </c>
      <c r="B46" s="31" t="s">
        <v>145</v>
      </c>
      <c r="C46" s="26" t="s">
        <v>289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4"/>
      <c r="R46" s="23">
        <f t="shared" si="3"/>
        <v>0</v>
      </c>
    </row>
    <row r="47" spans="1:18" s="3" customFormat="1">
      <c r="A47" s="36">
        <v>170102</v>
      </c>
      <c r="B47" s="31" t="s">
        <v>457</v>
      </c>
      <c r="C47" s="26" t="s">
        <v>290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4"/>
      <c r="R47" s="23">
        <f t="shared" si="3"/>
        <v>0</v>
      </c>
    </row>
    <row r="48" spans="1:18" s="3" customFormat="1">
      <c r="A48" s="36">
        <v>170103</v>
      </c>
      <c r="B48" s="31" t="s">
        <v>458</v>
      </c>
      <c r="C48" s="26" t="s">
        <v>291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4"/>
      <c r="R48" s="23">
        <f t="shared" si="3"/>
        <v>0</v>
      </c>
    </row>
    <row r="49" spans="1:18" s="3" customFormat="1">
      <c r="A49" s="36">
        <v>170104</v>
      </c>
      <c r="B49" s="31" t="s">
        <v>459</v>
      </c>
      <c r="C49" s="26" t="s">
        <v>292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4"/>
      <c r="R49" s="23">
        <f t="shared" si="3"/>
        <v>0</v>
      </c>
    </row>
    <row r="50" spans="1:18" s="3" customFormat="1" ht="15" customHeight="1">
      <c r="A50" s="54">
        <v>18</v>
      </c>
      <c r="B50" s="55" t="s">
        <v>176</v>
      </c>
      <c r="C50" s="52" t="s">
        <v>298</v>
      </c>
      <c r="E50" s="53">
        <f>SUM(+E51)</f>
        <v>0</v>
      </c>
      <c r="F50" s="53">
        <f>SUM(+F51)</f>
        <v>0</v>
      </c>
      <c r="G50" s="53">
        <f t="shared" ref="G50:P50" si="12">SUM(+G51)</f>
        <v>0</v>
      </c>
      <c r="H50" s="53">
        <f t="shared" si="12"/>
        <v>0</v>
      </c>
      <c r="I50" s="53">
        <f t="shared" si="12"/>
        <v>0</v>
      </c>
      <c r="J50" s="53">
        <f t="shared" si="12"/>
        <v>0</v>
      </c>
      <c r="K50" s="53">
        <f t="shared" si="12"/>
        <v>0</v>
      </c>
      <c r="L50" s="53">
        <f t="shared" si="12"/>
        <v>0</v>
      </c>
      <c r="M50" s="53">
        <f t="shared" si="12"/>
        <v>0</v>
      </c>
      <c r="N50" s="53">
        <f t="shared" si="12"/>
        <v>0</v>
      </c>
      <c r="O50" s="53">
        <f t="shared" si="12"/>
        <v>0</v>
      </c>
      <c r="P50" s="53">
        <f t="shared" si="12"/>
        <v>0</v>
      </c>
      <c r="Q50" s="4"/>
      <c r="R50" s="60">
        <f t="shared" si="3"/>
        <v>0</v>
      </c>
    </row>
    <row r="51" spans="1:18" s="3" customFormat="1">
      <c r="A51" s="44">
        <v>1801</v>
      </c>
      <c r="B51" s="45" t="s">
        <v>177</v>
      </c>
      <c r="C51" s="46" t="s">
        <v>8</v>
      </c>
      <c r="E51" s="49">
        <f>SUM(E52:E57)</f>
        <v>0</v>
      </c>
      <c r="F51" s="49">
        <f t="shared" ref="F51:P51" si="13">SUM(F52:F57)</f>
        <v>0</v>
      </c>
      <c r="G51" s="49">
        <f t="shared" si="13"/>
        <v>0</v>
      </c>
      <c r="H51" s="49">
        <f t="shared" si="13"/>
        <v>0</v>
      </c>
      <c r="I51" s="49">
        <f t="shared" si="13"/>
        <v>0</v>
      </c>
      <c r="J51" s="49">
        <f t="shared" si="13"/>
        <v>0</v>
      </c>
      <c r="K51" s="49">
        <f t="shared" si="13"/>
        <v>0</v>
      </c>
      <c r="L51" s="49">
        <f t="shared" si="13"/>
        <v>0</v>
      </c>
      <c r="M51" s="49">
        <f t="shared" si="13"/>
        <v>0</v>
      </c>
      <c r="N51" s="49">
        <f t="shared" si="13"/>
        <v>0</v>
      </c>
      <c r="O51" s="49">
        <f t="shared" si="13"/>
        <v>0</v>
      </c>
      <c r="P51" s="49">
        <f t="shared" si="13"/>
        <v>0</v>
      </c>
      <c r="Q51" s="4"/>
      <c r="R51" s="49">
        <f t="shared" si="3"/>
        <v>0</v>
      </c>
    </row>
    <row r="52" spans="1:18" s="3" customFormat="1" ht="30" customHeight="1">
      <c r="A52" s="36">
        <v>180101</v>
      </c>
      <c r="B52" s="31" t="s">
        <v>101</v>
      </c>
      <c r="C52" s="26" t="s">
        <v>293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4"/>
      <c r="R52" s="23">
        <f t="shared" si="3"/>
        <v>0</v>
      </c>
    </row>
    <row r="53" spans="1:18" s="3" customFormat="1" ht="30" customHeight="1">
      <c r="A53" s="36">
        <v>180102</v>
      </c>
      <c r="B53" s="31" t="s">
        <v>102</v>
      </c>
      <c r="C53" s="26" t="s">
        <v>294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4"/>
      <c r="R53" s="23">
        <f t="shared" si="3"/>
        <v>0</v>
      </c>
    </row>
    <row r="54" spans="1:18" s="3" customFormat="1" ht="30" customHeight="1">
      <c r="A54" s="36">
        <v>180103</v>
      </c>
      <c r="B54" s="31" t="s">
        <v>103</v>
      </c>
      <c r="C54" s="26" t="s">
        <v>84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4"/>
      <c r="R54" s="23">
        <f t="shared" si="3"/>
        <v>0</v>
      </c>
    </row>
    <row r="55" spans="1:18" s="3" customFormat="1" ht="30" customHeight="1">
      <c r="A55" s="36">
        <v>180104</v>
      </c>
      <c r="B55" s="31" t="s">
        <v>106</v>
      </c>
      <c r="C55" s="26" t="s">
        <v>674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4"/>
      <c r="R55" s="23">
        <f t="shared" si="3"/>
        <v>0</v>
      </c>
    </row>
    <row r="56" spans="1:18" s="3" customFormat="1" ht="30" customHeight="1">
      <c r="A56" s="36">
        <v>180105</v>
      </c>
      <c r="B56" s="31" t="s">
        <v>104</v>
      </c>
      <c r="C56" s="26" t="s">
        <v>295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4"/>
      <c r="R56" s="23">
        <f t="shared" si="3"/>
        <v>0</v>
      </c>
    </row>
    <row r="57" spans="1:18" s="3" customFormat="1" ht="30" customHeight="1">
      <c r="A57" s="36">
        <v>180106</v>
      </c>
      <c r="B57" s="31" t="s">
        <v>105</v>
      </c>
      <c r="C57" s="26" t="s">
        <v>675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4"/>
      <c r="R57" s="23">
        <f t="shared" si="3"/>
        <v>0</v>
      </c>
    </row>
    <row r="58" spans="1:18" s="3" customFormat="1" ht="25.5">
      <c r="A58" s="54">
        <v>19</v>
      </c>
      <c r="B58" s="53" t="s">
        <v>762</v>
      </c>
      <c r="C58" s="93" t="s">
        <v>1187</v>
      </c>
      <c r="E58" s="53">
        <f>SUM(+E59)</f>
        <v>0</v>
      </c>
      <c r="F58" s="53">
        <f t="shared" ref="F58:P58" si="14">SUM(+F59)</f>
        <v>0</v>
      </c>
      <c r="G58" s="53">
        <f t="shared" si="14"/>
        <v>0</v>
      </c>
      <c r="H58" s="53">
        <f t="shared" si="14"/>
        <v>0</v>
      </c>
      <c r="I58" s="53">
        <f t="shared" si="14"/>
        <v>0</v>
      </c>
      <c r="J58" s="53">
        <f t="shared" si="14"/>
        <v>0</v>
      </c>
      <c r="K58" s="53">
        <f t="shared" si="14"/>
        <v>0</v>
      </c>
      <c r="L58" s="53">
        <f t="shared" si="14"/>
        <v>0</v>
      </c>
      <c r="M58" s="53">
        <f t="shared" si="14"/>
        <v>0</v>
      </c>
      <c r="N58" s="53">
        <f t="shared" si="14"/>
        <v>0</v>
      </c>
      <c r="O58" s="53">
        <f t="shared" si="14"/>
        <v>0</v>
      </c>
      <c r="P58" s="53">
        <f t="shared" si="14"/>
        <v>0</v>
      </c>
      <c r="Q58" s="4"/>
      <c r="R58" s="60">
        <f t="shared" si="3"/>
        <v>0</v>
      </c>
    </row>
    <row r="59" spans="1:18" s="3" customFormat="1">
      <c r="A59" s="44">
        <v>1901</v>
      </c>
      <c r="B59" s="44" t="s">
        <v>763</v>
      </c>
      <c r="C59" s="46" t="s">
        <v>9</v>
      </c>
      <c r="E59" s="49">
        <f>SUM(E60:E63)</f>
        <v>0</v>
      </c>
      <c r="F59" s="49">
        <f t="shared" ref="F59:P59" si="15">SUM(F60:F63)</f>
        <v>0</v>
      </c>
      <c r="G59" s="49">
        <f t="shared" si="15"/>
        <v>0</v>
      </c>
      <c r="H59" s="49">
        <f t="shared" si="15"/>
        <v>0</v>
      </c>
      <c r="I59" s="49">
        <f t="shared" si="15"/>
        <v>0</v>
      </c>
      <c r="J59" s="49">
        <f t="shared" si="15"/>
        <v>0</v>
      </c>
      <c r="K59" s="49">
        <f t="shared" si="15"/>
        <v>0</v>
      </c>
      <c r="L59" s="49">
        <f t="shared" si="15"/>
        <v>0</v>
      </c>
      <c r="M59" s="49">
        <f t="shared" si="15"/>
        <v>0</v>
      </c>
      <c r="N59" s="49">
        <f t="shared" si="15"/>
        <v>0</v>
      </c>
      <c r="O59" s="49">
        <f t="shared" si="15"/>
        <v>0</v>
      </c>
      <c r="P59" s="49">
        <f t="shared" si="15"/>
        <v>0</v>
      </c>
      <c r="Q59" s="4"/>
      <c r="R59" s="49">
        <f t="shared" si="3"/>
        <v>0</v>
      </c>
    </row>
    <row r="60" spans="1:18" s="3" customFormat="1" ht="15">
      <c r="A60" s="36">
        <v>190101</v>
      </c>
      <c r="B60" s="36" t="s">
        <v>1204</v>
      </c>
      <c r="C60" s="107" t="s">
        <v>1188</v>
      </c>
      <c r="D60" s="10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4"/>
      <c r="R60" s="23">
        <f t="shared" si="3"/>
        <v>0</v>
      </c>
    </row>
    <row r="61" spans="1:18" s="3" customFormat="1">
      <c r="A61" s="36">
        <v>190102</v>
      </c>
      <c r="B61" s="36" t="s">
        <v>1205</v>
      </c>
      <c r="C61" s="26" t="s">
        <v>296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4"/>
      <c r="R61" s="23">
        <f t="shared" si="3"/>
        <v>0</v>
      </c>
    </row>
    <row r="62" spans="1:18" s="3" customFormat="1">
      <c r="A62" s="36">
        <v>190103</v>
      </c>
      <c r="B62" s="36" t="s">
        <v>1206</v>
      </c>
      <c r="C62" s="26" t="s">
        <v>297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4"/>
      <c r="R62" s="23">
        <f t="shared" si="3"/>
        <v>0</v>
      </c>
    </row>
    <row r="63" spans="1:18" s="3" customFormat="1">
      <c r="A63" s="36">
        <v>190109</v>
      </c>
      <c r="B63" s="36" t="s">
        <v>1207</v>
      </c>
      <c r="C63" s="26" t="s">
        <v>298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4"/>
      <c r="R63" s="23">
        <f t="shared" si="3"/>
        <v>0</v>
      </c>
    </row>
    <row r="64" spans="1:18" s="3" customFormat="1">
      <c r="A64" s="21"/>
      <c r="B64" s="21"/>
      <c r="C64" s="21" t="s">
        <v>1214</v>
      </c>
      <c r="D64" s="6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66"/>
      <c r="R64" s="104">
        <f>SUM(E64:P64)</f>
        <v>0</v>
      </c>
    </row>
    <row r="65" spans="1:18" s="3" customFormat="1">
      <c r="A65" s="35">
        <v>3</v>
      </c>
      <c r="B65" s="21" t="s">
        <v>178</v>
      </c>
      <c r="C65" s="21" t="s">
        <v>10</v>
      </c>
      <c r="E65" s="27">
        <f>SUM(E66+E82)</f>
        <v>0</v>
      </c>
      <c r="F65" s="27">
        <f>SUM(F66+F82)</f>
        <v>0</v>
      </c>
      <c r="G65" s="27">
        <f t="shared" ref="G65:O65" si="16">SUM(G66+G82)</f>
        <v>0</v>
      </c>
      <c r="H65" s="27">
        <f t="shared" si="16"/>
        <v>0</v>
      </c>
      <c r="I65" s="27">
        <f t="shared" si="16"/>
        <v>0</v>
      </c>
      <c r="J65" s="27">
        <f t="shared" si="16"/>
        <v>0</v>
      </c>
      <c r="K65" s="27">
        <f t="shared" si="16"/>
        <v>0</v>
      </c>
      <c r="L65" s="27">
        <f t="shared" si="16"/>
        <v>0</v>
      </c>
      <c r="M65" s="27">
        <f t="shared" si="16"/>
        <v>0</v>
      </c>
      <c r="N65" s="27">
        <f t="shared" si="16"/>
        <v>0</v>
      </c>
      <c r="O65" s="27">
        <f t="shared" si="16"/>
        <v>0</v>
      </c>
      <c r="P65" s="27">
        <f>SUM(P66+P82)</f>
        <v>0</v>
      </c>
      <c r="Q65" s="4"/>
      <c r="R65" s="27">
        <f>SUM(E65:P65)</f>
        <v>0</v>
      </c>
    </row>
    <row r="66" spans="1:18" s="3" customFormat="1">
      <c r="A66" s="54">
        <v>31</v>
      </c>
      <c r="B66" s="55" t="s">
        <v>182</v>
      </c>
      <c r="C66" s="52" t="s">
        <v>676</v>
      </c>
      <c r="E66" s="53">
        <f>SUM(E67+E77)</f>
        <v>0</v>
      </c>
      <c r="F66" s="53">
        <f t="shared" ref="F66:P66" si="17">SUM(F67+F77)</f>
        <v>0</v>
      </c>
      <c r="G66" s="53">
        <f t="shared" si="17"/>
        <v>0</v>
      </c>
      <c r="H66" s="53">
        <f t="shared" si="17"/>
        <v>0</v>
      </c>
      <c r="I66" s="53">
        <f t="shared" si="17"/>
        <v>0</v>
      </c>
      <c r="J66" s="53">
        <f t="shared" si="17"/>
        <v>0</v>
      </c>
      <c r="K66" s="53">
        <f t="shared" si="17"/>
        <v>0</v>
      </c>
      <c r="L66" s="53">
        <f t="shared" si="17"/>
        <v>0</v>
      </c>
      <c r="M66" s="53">
        <f t="shared" si="17"/>
        <v>0</v>
      </c>
      <c r="N66" s="53">
        <f t="shared" si="17"/>
        <v>0</v>
      </c>
      <c r="O66" s="53">
        <f t="shared" si="17"/>
        <v>0</v>
      </c>
      <c r="P66" s="53">
        <f t="shared" si="17"/>
        <v>0</v>
      </c>
      <c r="Q66" s="4"/>
      <c r="R66" s="60">
        <f>SUM(E66:P66)</f>
        <v>0</v>
      </c>
    </row>
    <row r="67" spans="1:18" s="3" customFormat="1">
      <c r="A67" s="44">
        <v>3101</v>
      </c>
      <c r="B67" s="45" t="s">
        <v>183</v>
      </c>
      <c r="C67" s="46" t="s">
        <v>11</v>
      </c>
      <c r="E67" s="49">
        <f>SUM(E68:E76)</f>
        <v>0</v>
      </c>
      <c r="F67" s="49">
        <f t="shared" ref="F67:P67" si="18">SUM(F68:F76)</f>
        <v>0</v>
      </c>
      <c r="G67" s="49">
        <f>SUM(G68:G76)</f>
        <v>0</v>
      </c>
      <c r="H67" s="49">
        <f t="shared" si="18"/>
        <v>0</v>
      </c>
      <c r="I67" s="49">
        <f t="shared" si="18"/>
        <v>0</v>
      </c>
      <c r="J67" s="49">
        <f t="shared" si="18"/>
        <v>0</v>
      </c>
      <c r="K67" s="49">
        <f t="shared" si="18"/>
        <v>0</v>
      </c>
      <c r="L67" s="49">
        <f t="shared" si="18"/>
        <v>0</v>
      </c>
      <c r="M67" s="49">
        <f t="shared" si="18"/>
        <v>0</v>
      </c>
      <c r="N67" s="49">
        <f t="shared" si="18"/>
        <v>0</v>
      </c>
      <c r="O67" s="49">
        <f t="shared" si="18"/>
        <v>0</v>
      </c>
      <c r="P67" s="49">
        <f t="shared" si="18"/>
        <v>0</v>
      </c>
      <c r="Q67" s="4"/>
      <c r="R67" s="49">
        <f>SUM(E67:P67)</f>
        <v>0</v>
      </c>
    </row>
    <row r="68" spans="1:18" s="3" customFormat="1">
      <c r="A68" s="36">
        <v>310101</v>
      </c>
      <c r="B68" s="31" t="s">
        <v>134</v>
      </c>
      <c r="C68" s="26" t="s">
        <v>460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4"/>
      <c r="R68" s="23">
        <f t="shared" si="3"/>
        <v>0</v>
      </c>
    </row>
    <row r="69" spans="1:18" s="3" customFormat="1">
      <c r="A69" s="36">
        <v>310102</v>
      </c>
      <c r="B69" s="31" t="s">
        <v>135</v>
      </c>
      <c r="C69" s="26" t="s">
        <v>300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4"/>
      <c r="R69" s="23">
        <f t="shared" si="3"/>
        <v>0</v>
      </c>
    </row>
    <row r="70" spans="1:18" s="3" customFormat="1" ht="25.5">
      <c r="A70" s="36">
        <v>310103</v>
      </c>
      <c r="B70" s="31" t="s">
        <v>136</v>
      </c>
      <c r="C70" s="26" t="s">
        <v>677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4"/>
      <c r="R70" s="23">
        <f t="shared" si="3"/>
        <v>0</v>
      </c>
    </row>
    <row r="71" spans="1:18" s="3" customFormat="1">
      <c r="A71" s="36">
        <v>310104</v>
      </c>
      <c r="B71" s="31" t="s">
        <v>137</v>
      </c>
      <c r="C71" s="26" t="s">
        <v>301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4"/>
      <c r="R71" s="23">
        <f t="shared" si="3"/>
        <v>0</v>
      </c>
    </row>
    <row r="72" spans="1:18" s="3" customFormat="1">
      <c r="A72" s="36">
        <v>310105</v>
      </c>
      <c r="B72" s="31" t="s">
        <v>138</v>
      </c>
      <c r="C72" s="26" t="s">
        <v>1179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4"/>
      <c r="R72" s="23">
        <f t="shared" si="3"/>
        <v>0</v>
      </c>
    </row>
    <row r="73" spans="1:18" s="3" customFormat="1">
      <c r="A73" s="36">
        <v>310106</v>
      </c>
      <c r="B73" s="31" t="s">
        <v>139</v>
      </c>
      <c r="C73" s="26" t="s">
        <v>302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4"/>
      <c r="R73" s="23">
        <f t="shared" si="3"/>
        <v>0</v>
      </c>
    </row>
    <row r="74" spans="1:18" s="3" customFormat="1">
      <c r="A74" s="36">
        <v>310107</v>
      </c>
      <c r="B74" s="31" t="s">
        <v>140</v>
      </c>
      <c r="C74" s="26" t="s">
        <v>303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4"/>
      <c r="R74" s="23">
        <f t="shared" si="3"/>
        <v>0</v>
      </c>
    </row>
    <row r="75" spans="1:18" s="3" customFormat="1">
      <c r="A75" s="36">
        <v>310108</v>
      </c>
      <c r="B75" s="31" t="s">
        <v>697</v>
      </c>
      <c r="C75" s="26" t="s">
        <v>699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4"/>
      <c r="R75" s="23">
        <f t="shared" si="3"/>
        <v>0</v>
      </c>
    </row>
    <row r="76" spans="1:18" s="3" customFormat="1">
      <c r="A76" s="36">
        <v>310109</v>
      </c>
      <c r="B76" s="31" t="s">
        <v>698</v>
      </c>
      <c r="C76" s="26" t="s">
        <v>700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4"/>
      <c r="R76" s="23">
        <f t="shared" si="3"/>
        <v>0</v>
      </c>
    </row>
    <row r="77" spans="1:18" s="3" customFormat="1">
      <c r="A77" s="44">
        <v>3102</v>
      </c>
      <c r="B77" s="45" t="s">
        <v>184</v>
      </c>
      <c r="C77" s="46" t="s">
        <v>12</v>
      </c>
      <c r="E77" s="49">
        <f>SUM(E78:E81)</f>
        <v>0</v>
      </c>
      <c r="F77" s="49">
        <f t="shared" ref="F77:P77" si="19">SUM(F78:F81)</f>
        <v>0</v>
      </c>
      <c r="G77" s="49">
        <f t="shared" si="19"/>
        <v>0</v>
      </c>
      <c r="H77" s="49">
        <f t="shared" si="19"/>
        <v>0</v>
      </c>
      <c r="I77" s="49">
        <f t="shared" si="19"/>
        <v>0</v>
      </c>
      <c r="J77" s="49">
        <f t="shared" si="19"/>
        <v>0</v>
      </c>
      <c r="K77" s="49">
        <f t="shared" si="19"/>
        <v>0</v>
      </c>
      <c r="L77" s="49">
        <f t="shared" si="19"/>
        <v>0</v>
      </c>
      <c r="M77" s="49">
        <f t="shared" si="19"/>
        <v>0</v>
      </c>
      <c r="N77" s="49">
        <f t="shared" si="19"/>
        <v>0</v>
      </c>
      <c r="O77" s="49">
        <f t="shared" si="19"/>
        <v>0</v>
      </c>
      <c r="P77" s="49">
        <f t="shared" si="19"/>
        <v>0</v>
      </c>
      <c r="Q77" s="4"/>
      <c r="R77" s="49">
        <f>SUM(E77:P77)</f>
        <v>0</v>
      </c>
    </row>
    <row r="78" spans="1:18" s="3" customFormat="1">
      <c r="A78" s="36">
        <v>310201</v>
      </c>
      <c r="B78" s="31" t="s">
        <v>146</v>
      </c>
      <c r="C78" s="26" t="s">
        <v>289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4"/>
      <c r="R78" s="23">
        <f t="shared" si="3"/>
        <v>0</v>
      </c>
    </row>
    <row r="79" spans="1:18" s="3" customFormat="1">
      <c r="A79" s="36">
        <v>310202</v>
      </c>
      <c r="B79" s="31" t="s">
        <v>461</v>
      </c>
      <c r="C79" s="26" t="s">
        <v>290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4"/>
      <c r="R79" s="23">
        <f t="shared" si="3"/>
        <v>0</v>
      </c>
    </row>
    <row r="80" spans="1:18" s="3" customFormat="1">
      <c r="A80" s="36">
        <v>310203</v>
      </c>
      <c r="B80" s="31" t="s">
        <v>462</v>
      </c>
      <c r="C80" s="26" t="s">
        <v>291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4"/>
      <c r="R80" s="23">
        <f t="shared" si="3"/>
        <v>0</v>
      </c>
    </row>
    <row r="81" spans="1:18" s="3" customFormat="1">
      <c r="A81" s="36">
        <v>310204</v>
      </c>
      <c r="B81" s="31" t="s">
        <v>463</v>
      </c>
      <c r="C81" s="26" t="s">
        <v>644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4"/>
      <c r="R81" s="23">
        <f t="shared" si="3"/>
        <v>0</v>
      </c>
    </row>
    <row r="82" spans="1:18" s="67" customFormat="1" ht="38.25">
      <c r="A82" s="56">
        <v>39</v>
      </c>
      <c r="B82" s="55" t="s">
        <v>760</v>
      </c>
      <c r="C82" s="52" t="s">
        <v>1180</v>
      </c>
      <c r="E82" s="53">
        <f>SUM(E83)</f>
        <v>0</v>
      </c>
      <c r="F82" s="53">
        <f t="shared" ref="F82:P82" si="20">SUM(F83)</f>
        <v>0</v>
      </c>
      <c r="G82" s="53">
        <f t="shared" si="20"/>
        <v>0</v>
      </c>
      <c r="H82" s="53">
        <f t="shared" si="20"/>
        <v>0</v>
      </c>
      <c r="I82" s="53">
        <f t="shared" si="20"/>
        <v>0</v>
      </c>
      <c r="J82" s="53">
        <f t="shared" si="20"/>
        <v>0</v>
      </c>
      <c r="K82" s="53">
        <f t="shared" si="20"/>
        <v>0</v>
      </c>
      <c r="L82" s="53">
        <f t="shared" si="20"/>
        <v>0</v>
      </c>
      <c r="M82" s="53">
        <f t="shared" si="20"/>
        <v>0</v>
      </c>
      <c r="N82" s="53">
        <f t="shared" si="20"/>
        <v>0</v>
      </c>
      <c r="O82" s="53">
        <f t="shared" si="20"/>
        <v>0</v>
      </c>
      <c r="P82" s="53">
        <f t="shared" si="20"/>
        <v>0</v>
      </c>
      <c r="Q82" s="68"/>
      <c r="R82" s="53">
        <f t="shared" si="3"/>
        <v>0</v>
      </c>
    </row>
    <row r="83" spans="1:18" s="67" customFormat="1">
      <c r="A83" s="69">
        <v>3901</v>
      </c>
      <c r="B83" s="73" t="s">
        <v>761</v>
      </c>
      <c r="C83" s="70" t="s">
        <v>13</v>
      </c>
      <c r="E83" s="71">
        <f>SUM(E84:E85)</f>
        <v>0</v>
      </c>
      <c r="F83" s="71">
        <f>SUM(F84:F85)</f>
        <v>0</v>
      </c>
      <c r="G83" s="71">
        <f t="shared" ref="G83:P83" si="21">SUM(G84:G85)</f>
        <v>0</v>
      </c>
      <c r="H83" s="71">
        <f t="shared" si="21"/>
        <v>0</v>
      </c>
      <c r="I83" s="71">
        <f t="shared" si="21"/>
        <v>0</v>
      </c>
      <c r="J83" s="71">
        <f t="shared" si="21"/>
        <v>0</v>
      </c>
      <c r="K83" s="71">
        <f t="shared" si="21"/>
        <v>0</v>
      </c>
      <c r="L83" s="71">
        <f t="shared" si="21"/>
        <v>0</v>
      </c>
      <c r="M83" s="71">
        <f t="shared" si="21"/>
        <v>0</v>
      </c>
      <c r="N83" s="71">
        <f t="shared" si="21"/>
        <v>0</v>
      </c>
      <c r="O83" s="71">
        <f t="shared" si="21"/>
        <v>0</v>
      </c>
      <c r="P83" s="71">
        <f t="shared" si="21"/>
        <v>0</v>
      </c>
      <c r="Q83" s="68"/>
      <c r="R83" s="71">
        <f t="shared" si="3"/>
        <v>0</v>
      </c>
    </row>
    <row r="84" spans="1:18" s="3" customFormat="1">
      <c r="A84" s="36">
        <v>390101</v>
      </c>
      <c r="B84" s="31" t="s">
        <v>1100</v>
      </c>
      <c r="C84" s="26" t="s">
        <v>299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4"/>
      <c r="R84" s="23">
        <f t="shared" ref="R84:R142" si="22">SUM(E84:P84)</f>
        <v>0</v>
      </c>
    </row>
    <row r="85" spans="1:18" s="3" customFormat="1">
      <c r="A85" s="36" t="s">
        <v>791</v>
      </c>
      <c r="B85" s="31" t="s">
        <v>1101</v>
      </c>
      <c r="C85" s="26" t="s">
        <v>297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4"/>
      <c r="R85" s="23">
        <f>SUM(E85:P85)</f>
        <v>0</v>
      </c>
    </row>
    <row r="86" spans="1:18" s="3" customFormat="1">
      <c r="A86" s="35">
        <v>4</v>
      </c>
      <c r="B86" s="21" t="s">
        <v>179</v>
      </c>
      <c r="C86" s="21" t="s">
        <v>14</v>
      </c>
      <c r="E86" s="27">
        <f>SUM(E87+E94+E204+E206+E212)</f>
        <v>0</v>
      </c>
      <c r="F86" s="27">
        <f t="shared" ref="F86:P86" si="23">SUM(F87+F94+F204+F206+F212)</f>
        <v>0</v>
      </c>
      <c r="G86" s="27">
        <f t="shared" si="23"/>
        <v>0</v>
      </c>
      <c r="H86" s="27">
        <f t="shared" si="23"/>
        <v>0</v>
      </c>
      <c r="I86" s="27">
        <f t="shared" si="23"/>
        <v>0</v>
      </c>
      <c r="J86" s="27">
        <f t="shared" si="23"/>
        <v>0</v>
      </c>
      <c r="K86" s="27">
        <f t="shared" si="23"/>
        <v>0</v>
      </c>
      <c r="L86" s="27">
        <f t="shared" si="23"/>
        <v>0</v>
      </c>
      <c r="M86" s="27">
        <f t="shared" si="23"/>
        <v>0</v>
      </c>
      <c r="N86" s="27">
        <f t="shared" si="23"/>
        <v>0</v>
      </c>
      <c r="O86" s="27">
        <f t="shared" si="23"/>
        <v>0</v>
      </c>
      <c r="P86" s="27">
        <f t="shared" si="23"/>
        <v>0</v>
      </c>
      <c r="Q86" s="4"/>
      <c r="R86" s="27">
        <f>SUM(E86:P86)</f>
        <v>0</v>
      </c>
    </row>
    <row r="87" spans="1:18" s="3" customFormat="1" ht="25.5">
      <c r="A87" s="54">
        <v>41</v>
      </c>
      <c r="B87" s="55" t="s">
        <v>185</v>
      </c>
      <c r="C87" s="52" t="s">
        <v>15</v>
      </c>
      <c r="E87" s="53">
        <f>SUM(E88)</f>
        <v>0</v>
      </c>
      <c r="F87" s="53">
        <f>SUM(F88)</f>
        <v>0</v>
      </c>
      <c r="G87" s="53">
        <f t="shared" ref="G87:P87" si="24">SUM(G88)</f>
        <v>0</v>
      </c>
      <c r="H87" s="53">
        <f t="shared" si="24"/>
        <v>0</v>
      </c>
      <c r="I87" s="53">
        <f t="shared" si="24"/>
        <v>0</v>
      </c>
      <c r="J87" s="53">
        <f t="shared" si="24"/>
        <v>0</v>
      </c>
      <c r="K87" s="53">
        <f t="shared" si="24"/>
        <v>0</v>
      </c>
      <c r="L87" s="53">
        <f t="shared" si="24"/>
        <v>0</v>
      </c>
      <c r="M87" s="53">
        <f t="shared" si="24"/>
        <v>0</v>
      </c>
      <c r="N87" s="53">
        <f t="shared" si="24"/>
        <v>0</v>
      </c>
      <c r="O87" s="53">
        <f t="shared" si="24"/>
        <v>0</v>
      </c>
      <c r="P87" s="53">
        <f t="shared" si="24"/>
        <v>0</v>
      </c>
      <c r="Q87" s="4"/>
      <c r="R87" s="60">
        <f>SUM(E87:P87)</f>
        <v>0</v>
      </c>
    </row>
    <row r="88" spans="1:18" s="3" customFormat="1">
      <c r="A88" s="44">
        <v>4101</v>
      </c>
      <c r="B88" s="45" t="s">
        <v>186</v>
      </c>
      <c r="C88" s="46" t="s">
        <v>16</v>
      </c>
      <c r="E88" s="49">
        <f>SUM(E89:E93)</f>
        <v>0</v>
      </c>
      <c r="F88" s="49">
        <f t="shared" ref="F88:P88" si="25">SUM(F89:F93)</f>
        <v>0</v>
      </c>
      <c r="G88" s="49">
        <f t="shared" si="25"/>
        <v>0</v>
      </c>
      <c r="H88" s="49">
        <f t="shared" si="25"/>
        <v>0</v>
      </c>
      <c r="I88" s="49">
        <f t="shared" si="25"/>
        <v>0</v>
      </c>
      <c r="J88" s="49">
        <f t="shared" si="25"/>
        <v>0</v>
      </c>
      <c r="K88" s="49">
        <f t="shared" si="25"/>
        <v>0</v>
      </c>
      <c r="L88" s="49">
        <f t="shared" si="25"/>
        <v>0</v>
      </c>
      <c r="M88" s="49">
        <f t="shared" si="25"/>
        <v>0</v>
      </c>
      <c r="N88" s="49">
        <f t="shared" si="25"/>
        <v>0</v>
      </c>
      <c r="O88" s="49">
        <f t="shared" si="25"/>
        <v>0</v>
      </c>
      <c r="P88" s="49">
        <f t="shared" si="25"/>
        <v>0</v>
      </c>
      <c r="Q88" s="4"/>
      <c r="R88" s="49">
        <f>SUM(E88:P88)</f>
        <v>0</v>
      </c>
    </row>
    <row r="89" spans="1:18" s="3" customFormat="1">
      <c r="A89" s="36">
        <v>410101</v>
      </c>
      <c r="B89" s="31" t="s">
        <v>133</v>
      </c>
      <c r="C89" s="26" t="s">
        <v>304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4"/>
      <c r="R89" s="23">
        <f t="shared" si="22"/>
        <v>0</v>
      </c>
    </row>
    <row r="90" spans="1:18" s="3" customFormat="1">
      <c r="A90" s="36">
        <v>410102</v>
      </c>
      <c r="B90" s="31" t="s">
        <v>464</v>
      </c>
      <c r="C90" s="26" t="s">
        <v>305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4"/>
      <c r="R90" s="23">
        <f t="shared" si="22"/>
        <v>0</v>
      </c>
    </row>
    <row r="91" spans="1:18" s="3" customFormat="1">
      <c r="A91" s="36">
        <v>410103</v>
      </c>
      <c r="B91" s="31" t="s">
        <v>465</v>
      </c>
      <c r="C91" s="26" t="s">
        <v>306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4"/>
      <c r="R91" s="23">
        <f t="shared" si="22"/>
        <v>0</v>
      </c>
    </row>
    <row r="92" spans="1:18" s="3" customFormat="1">
      <c r="A92" s="36">
        <v>410104</v>
      </c>
      <c r="B92" s="31" t="s">
        <v>466</v>
      </c>
      <c r="C92" s="26" t="s">
        <v>307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4"/>
      <c r="R92" s="23">
        <f t="shared" si="22"/>
        <v>0</v>
      </c>
    </row>
    <row r="93" spans="1:18" s="3" customFormat="1">
      <c r="A93" s="36">
        <v>410105</v>
      </c>
      <c r="B93" s="31" t="s">
        <v>467</v>
      </c>
      <c r="C93" s="26" t="s">
        <v>308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4"/>
      <c r="R93" s="23">
        <f t="shared" si="22"/>
        <v>0</v>
      </c>
    </row>
    <row r="94" spans="1:18" s="3" customFormat="1">
      <c r="A94" s="54">
        <v>43</v>
      </c>
      <c r="B94" s="55" t="s">
        <v>187</v>
      </c>
      <c r="C94" s="52" t="s">
        <v>353</v>
      </c>
      <c r="E94" s="53">
        <f>SUM(E95+E101+E107+E129+E135+E140+E150+E154+E156+E157+E165+E180+E185+E192+E198)</f>
        <v>0</v>
      </c>
      <c r="F94" s="53">
        <f>SUM(F95+F101+F107+F129+F135+F140+F150+F154+F156+F157+F165+F180+F185+F192+F198)</f>
        <v>0</v>
      </c>
      <c r="G94" s="53">
        <f t="shared" ref="G94:P94" si="26">SUM(G95+G101+G107+G129+G135+G140+G150+G154+G156+G157+G165+G180+G185+G192+G198)</f>
        <v>0</v>
      </c>
      <c r="H94" s="53">
        <f t="shared" si="26"/>
        <v>0</v>
      </c>
      <c r="I94" s="53">
        <f t="shared" si="26"/>
        <v>0</v>
      </c>
      <c r="J94" s="53">
        <f t="shared" si="26"/>
        <v>0</v>
      </c>
      <c r="K94" s="53">
        <f t="shared" si="26"/>
        <v>0</v>
      </c>
      <c r="L94" s="53">
        <f t="shared" si="26"/>
        <v>0</v>
      </c>
      <c r="M94" s="53">
        <f t="shared" si="26"/>
        <v>0</v>
      </c>
      <c r="N94" s="53">
        <f t="shared" si="26"/>
        <v>0</v>
      </c>
      <c r="O94" s="53">
        <f t="shared" si="26"/>
        <v>0</v>
      </c>
      <c r="P94" s="53">
        <f t="shared" si="26"/>
        <v>0</v>
      </c>
      <c r="Q94" s="4"/>
      <c r="R94" s="60">
        <f>SUM(E94:P94)</f>
        <v>0</v>
      </c>
    </row>
    <row r="95" spans="1:18" s="3" customFormat="1">
      <c r="A95" s="44">
        <v>4301</v>
      </c>
      <c r="B95" s="45" t="s">
        <v>188</v>
      </c>
      <c r="C95" s="46" t="s">
        <v>17</v>
      </c>
      <c r="E95" s="49">
        <f>SUM(E96:E100)</f>
        <v>0</v>
      </c>
      <c r="F95" s="49">
        <f t="shared" ref="F95:P95" si="27">SUM(F96:F100)</f>
        <v>0</v>
      </c>
      <c r="G95" s="49">
        <f t="shared" si="27"/>
        <v>0</v>
      </c>
      <c r="H95" s="49">
        <f t="shared" si="27"/>
        <v>0</v>
      </c>
      <c r="I95" s="49">
        <f t="shared" si="27"/>
        <v>0</v>
      </c>
      <c r="J95" s="49">
        <f t="shared" si="27"/>
        <v>0</v>
      </c>
      <c r="K95" s="49">
        <f t="shared" si="27"/>
        <v>0</v>
      </c>
      <c r="L95" s="49">
        <f t="shared" si="27"/>
        <v>0</v>
      </c>
      <c r="M95" s="49">
        <f t="shared" si="27"/>
        <v>0</v>
      </c>
      <c r="N95" s="49">
        <f t="shared" si="27"/>
        <v>0</v>
      </c>
      <c r="O95" s="49">
        <f t="shared" si="27"/>
        <v>0</v>
      </c>
      <c r="P95" s="49">
        <f t="shared" si="27"/>
        <v>0</v>
      </c>
      <c r="Q95" s="4"/>
      <c r="R95" s="49">
        <f>SUM(E95:P95)</f>
        <v>0</v>
      </c>
    </row>
    <row r="96" spans="1:18" s="3" customFormat="1">
      <c r="A96" s="36">
        <v>430101</v>
      </c>
      <c r="B96" s="31" t="s">
        <v>468</v>
      </c>
      <c r="C96" s="26" t="s">
        <v>638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4"/>
      <c r="R96" s="23">
        <f t="shared" si="22"/>
        <v>0</v>
      </c>
    </row>
    <row r="97" spans="1:18" s="3" customFormat="1">
      <c r="A97" s="36">
        <v>430102</v>
      </c>
      <c r="B97" s="31" t="s">
        <v>108</v>
      </c>
      <c r="C97" s="26" t="s">
        <v>678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4"/>
      <c r="R97" s="23">
        <f t="shared" si="22"/>
        <v>0</v>
      </c>
    </row>
    <row r="98" spans="1:18" s="3" customFormat="1">
      <c r="A98" s="36">
        <v>430103</v>
      </c>
      <c r="B98" s="31" t="s">
        <v>162</v>
      </c>
      <c r="C98" s="26" t="s">
        <v>309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4"/>
      <c r="R98" s="23">
        <f t="shared" si="22"/>
        <v>0</v>
      </c>
    </row>
    <row r="99" spans="1:18" s="3" customFormat="1">
      <c r="A99" s="36" t="s">
        <v>792</v>
      </c>
      <c r="B99" s="31" t="s">
        <v>1102</v>
      </c>
      <c r="C99" s="26" t="s">
        <v>1015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4"/>
      <c r="R99" s="23">
        <f t="shared" si="22"/>
        <v>0</v>
      </c>
    </row>
    <row r="100" spans="1:18" s="3" customFormat="1">
      <c r="A100" s="36" t="s">
        <v>793</v>
      </c>
      <c r="B100" s="31" t="s">
        <v>1103</v>
      </c>
      <c r="C100" s="26" t="s">
        <v>278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4"/>
      <c r="R100" s="23">
        <f t="shared" si="22"/>
        <v>0</v>
      </c>
    </row>
    <row r="101" spans="1:18" s="3" customFormat="1">
      <c r="A101" s="44">
        <v>4302</v>
      </c>
      <c r="B101" s="45" t="s">
        <v>189</v>
      </c>
      <c r="C101" s="46" t="s">
        <v>18</v>
      </c>
      <c r="E101" s="49">
        <f>SUM(E102:E106)</f>
        <v>0</v>
      </c>
      <c r="F101" s="49">
        <f t="shared" ref="F101:P101" si="28">SUM(F102:F106)</f>
        <v>0</v>
      </c>
      <c r="G101" s="49">
        <f t="shared" si="28"/>
        <v>0</v>
      </c>
      <c r="H101" s="49">
        <f t="shared" si="28"/>
        <v>0</v>
      </c>
      <c r="I101" s="49">
        <f t="shared" si="28"/>
        <v>0</v>
      </c>
      <c r="J101" s="49">
        <f t="shared" si="28"/>
        <v>0</v>
      </c>
      <c r="K101" s="49">
        <f t="shared" si="28"/>
        <v>0</v>
      </c>
      <c r="L101" s="49">
        <f t="shared" si="28"/>
        <v>0</v>
      </c>
      <c r="M101" s="49">
        <f t="shared" si="28"/>
        <v>0</v>
      </c>
      <c r="N101" s="49">
        <f t="shared" si="28"/>
        <v>0</v>
      </c>
      <c r="O101" s="49">
        <f t="shared" si="28"/>
        <v>0</v>
      </c>
      <c r="P101" s="49">
        <f t="shared" si="28"/>
        <v>0</v>
      </c>
      <c r="Q101" s="4"/>
      <c r="R101" s="49">
        <f>SUM(E101:P101)</f>
        <v>0</v>
      </c>
    </row>
    <row r="102" spans="1:18" s="3" customFormat="1">
      <c r="A102" s="36">
        <v>430201</v>
      </c>
      <c r="B102" s="31" t="s">
        <v>109</v>
      </c>
      <c r="C102" s="26" t="s">
        <v>85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4"/>
      <c r="R102" s="23">
        <f t="shared" si="22"/>
        <v>0</v>
      </c>
    </row>
    <row r="103" spans="1:18" s="3" customFormat="1">
      <c r="A103" s="36">
        <v>430202</v>
      </c>
      <c r="B103" s="31" t="s">
        <v>110</v>
      </c>
      <c r="C103" s="26" t="s">
        <v>310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4"/>
      <c r="R103" s="23">
        <f t="shared" si="22"/>
        <v>0</v>
      </c>
    </row>
    <row r="104" spans="1:18" s="3" customFormat="1">
      <c r="A104" s="36">
        <v>430203</v>
      </c>
      <c r="B104" s="31" t="s">
        <v>111</v>
      </c>
      <c r="C104" s="26" t="s">
        <v>46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4"/>
      <c r="R104" s="23">
        <f t="shared" si="22"/>
        <v>0</v>
      </c>
    </row>
    <row r="105" spans="1:18" s="61" customFormat="1">
      <c r="A105" s="36">
        <v>430204</v>
      </c>
      <c r="B105" s="31" t="s">
        <v>112</v>
      </c>
      <c r="C105" s="26" t="s">
        <v>311</v>
      </c>
      <c r="D105" s="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4"/>
      <c r="R105" s="23">
        <f t="shared" si="22"/>
        <v>0</v>
      </c>
    </row>
    <row r="106" spans="1:18" s="61" customFormat="1" ht="25.5">
      <c r="A106" s="36">
        <v>430205</v>
      </c>
      <c r="B106" s="31" t="s">
        <v>113</v>
      </c>
      <c r="C106" s="26" t="s">
        <v>312</v>
      </c>
      <c r="D106" s="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4"/>
      <c r="R106" s="23">
        <f t="shared" si="22"/>
        <v>0</v>
      </c>
    </row>
    <row r="107" spans="1:18" s="61" customFormat="1">
      <c r="A107" s="44">
        <v>4303</v>
      </c>
      <c r="B107" s="45" t="s">
        <v>190</v>
      </c>
      <c r="C107" s="46" t="s">
        <v>19</v>
      </c>
      <c r="D107" s="3"/>
      <c r="E107" s="49">
        <f t="shared" ref="E107:P107" si="29">SUM(E108:E128)</f>
        <v>0</v>
      </c>
      <c r="F107" s="49">
        <f t="shared" si="29"/>
        <v>0</v>
      </c>
      <c r="G107" s="49">
        <f t="shared" si="29"/>
        <v>0</v>
      </c>
      <c r="H107" s="49">
        <f t="shared" si="29"/>
        <v>0</v>
      </c>
      <c r="I107" s="49">
        <f t="shared" si="29"/>
        <v>0</v>
      </c>
      <c r="J107" s="49">
        <f t="shared" si="29"/>
        <v>0</v>
      </c>
      <c r="K107" s="49">
        <f t="shared" si="29"/>
        <v>0</v>
      </c>
      <c r="L107" s="49">
        <f t="shared" si="29"/>
        <v>0</v>
      </c>
      <c r="M107" s="49">
        <f t="shared" si="29"/>
        <v>0</v>
      </c>
      <c r="N107" s="49">
        <f t="shared" si="29"/>
        <v>0</v>
      </c>
      <c r="O107" s="49">
        <f t="shared" si="29"/>
        <v>0</v>
      </c>
      <c r="P107" s="49">
        <f t="shared" si="29"/>
        <v>0</v>
      </c>
      <c r="Q107" s="4"/>
      <c r="R107" s="49">
        <f>SUM(E107:P107)</f>
        <v>0</v>
      </c>
    </row>
    <row r="108" spans="1:18" s="3" customFormat="1">
      <c r="A108" s="36">
        <v>430301</v>
      </c>
      <c r="B108" s="31" t="s">
        <v>114</v>
      </c>
      <c r="C108" s="26" t="s">
        <v>314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4"/>
      <c r="R108" s="23">
        <f t="shared" si="22"/>
        <v>0</v>
      </c>
    </row>
    <row r="109" spans="1:18" s="3" customFormat="1">
      <c r="A109" s="36">
        <v>430302</v>
      </c>
      <c r="B109" s="31" t="s">
        <v>115</v>
      </c>
      <c r="C109" s="26" t="s">
        <v>313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4"/>
      <c r="R109" s="23">
        <f t="shared" si="22"/>
        <v>0</v>
      </c>
    </row>
    <row r="110" spans="1:18" s="3" customFormat="1">
      <c r="A110" s="36">
        <v>430303</v>
      </c>
      <c r="B110" s="31" t="s">
        <v>469</v>
      </c>
      <c r="C110" s="26" t="s">
        <v>679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4"/>
      <c r="R110" s="23">
        <f t="shared" si="22"/>
        <v>0</v>
      </c>
    </row>
    <row r="111" spans="1:18" s="3" customFormat="1">
      <c r="A111" s="36">
        <v>430304</v>
      </c>
      <c r="B111" s="31" t="s">
        <v>470</v>
      </c>
      <c r="C111" s="26" t="s">
        <v>315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"/>
      <c r="R111" s="23">
        <f t="shared" si="22"/>
        <v>0</v>
      </c>
    </row>
    <row r="112" spans="1:18" s="3" customFormat="1">
      <c r="A112" s="36">
        <v>430305</v>
      </c>
      <c r="B112" s="31" t="s">
        <v>471</v>
      </c>
      <c r="C112" s="26" t="s">
        <v>316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4"/>
      <c r="R112" s="23">
        <f t="shared" si="22"/>
        <v>0</v>
      </c>
    </row>
    <row r="113" spans="1:18" s="3" customFormat="1">
      <c r="A113" s="36">
        <v>430306</v>
      </c>
      <c r="B113" s="31" t="s">
        <v>472</v>
      </c>
      <c r="C113" s="26" t="s">
        <v>317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4"/>
      <c r="R113" s="23">
        <f t="shared" si="22"/>
        <v>0</v>
      </c>
    </row>
    <row r="114" spans="1:18" s="3" customFormat="1">
      <c r="A114" s="36">
        <v>430307</v>
      </c>
      <c r="B114" s="31" t="s">
        <v>473</v>
      </c>
      <c r="C114" s="26" t="s">
        <v>318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4"/>
      <c r="R114" s="23">
        <f t="shared" si="22"/>
        <v>0</v>
      </c>
    </row>
    <row r="115" spans="1:18" s="3" customFormat="1">
      <c r="A115" s="36">
        <v>430308</v>
      </c>
      <c r="B115" s="31" t="s">
        <v>474</v>
      </c>
      <c r="C115" s="26" t="s">
        <v>319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4"/>
      <c r="R115" s="23">
        <f t="shared" si="22"/>
        <v>0</v>
      </c>
    </row>
    <row r="116" spans="1:18" s="3" customFormat="1">
      <c r="A116" s="36">
        <v>430309</v>
      </c>
      <c r="B116" s="31" t="s">
        <v>475</v>
      </c>
      <c r="C116" s="26" t="s">
        <v>320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4"/>
      <c r="R116" s="23">
        <f t="shared" si="22"/>
        <v>0</v>
      </c>
    </row>
    <row r="117" spans="1:18" s="3" customFormat="1">
      <c r="A117" s="36">
        <v>430310</v>
      </c>
      <c r="B117" s="31" t="s">
        <v>476</v>
      </c>
      <c r="C117" s="26" t="s">
        <v>680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4"/>
      <c r="R117" s="23">
        <f t="shared" si="22"/>
        <v>0</v>
      </c>
    </row>
    <row r="118" spans="1:18" s="3" customFormat="1">
      <c r="A118" s="36">
        <v>430311</v>
      </c>
      <c r="B118" s="31" t="s">
        <v>477</v>
      </c>
      <c r="C118" s="26" t="s">
        <v>681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4"/>
      <c r="R118" s="23">
        <f t="shared" si="22"/>
        <v>0</v>
      </c>
    </row>
    <row r="119" spans="1:18" s="3" customFormat="1">
      <c r="A119" s="36">
        <v>430312</v>
      </c>
      <c r="B119" s="31" t="s">
        <v>478</v>
      </c>
      <c r="C119" s="26" t="s">
        <v>321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4"/>
      <c r="R119" s="23">
        <f t="shared" si="22"/>
        <v>0</v>
      </c>
    </row>
    <row r="120" spans="1:18" s="3" customFormat="1">
      <c r="A120" s="36">
        <v>430313</v>
      </c>
      <c r="B120" s="31" t="s">
        <v>479</v>
      </c>
      <c r="C120" s="26" t="s">
        <v>639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4"/>
      <c r="R120" s="23">
        <f t="shared" si="22"/>
        <v>0</v>
      </c>
    </row>
    <row r="121" spans="1:18" s="3" customFormat="1">
      <c r="A121" s="36">
        <v>430314</v>
      </c>
      <c r="B121" s="31" t="s">
        <v>480</v>
      </c>
      <c r="C121" s="26" t="s">
        <v>322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4"/>
      <c r="R121" s="23">
        <f t="shared" si="22"/>
        <v>0</v>
      </c>
    </row>
    <row r="122" spans="1:18" s="3" customFormat="1">
      <c r="A122" s="36">
        <v>430315</v>
      </c>
      <c r="B122" s="31" t="s">
        <v>481</v>
      </c>
      <c r="C122" s="26" t="s">
        <v>282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4"/>
      <c r="R122" s="23">
        <f t="shared" si="22"/>
        <v>0</v>
      </c>
    </row>
    <row r="123" spans="1:18" s="3" customFormat="1">
      <c r="A123" s="36">
        <v>430316</v>
      </c>
      <c r="B123" s="31" t="s">
        <v>482</v>
      </c>
      <c r="C123" s="26" t="s">
        <v>323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4"/>
      <c r="R123" s="23">
        <f t="shared" si="22"/>
        <v>0</v>
      </c>
    </row>
    <row r="124" spans="1:18" s="3" customFormat="1">
      <c r="A124" s="36">
        <v>430317</v>
      </c>
      <c r="B124" s="31" t="s">
        <v>483</v>
      </c>
      <c r="C124" s="26" t="s">
        <v>701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4"/>
      <c r="R124" s="23">
        <f t="shared" si="22"/>
        <v>0</v>
      </c>
    </row>
    <row r="125" spans="1:18" s="3" customFormat="1">
      <c r="A125" s="36">
        <v>430318</v>
      </c>
      <c r="B125" s="31" t="s">
        <v>484</v>
      </c>
      <c r="C125" s="26" t="s">
        <v>702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4"/>
      <c r="R125" s="23">
        <f t="shared" si="22"/>
        <v>0</v>
      </c>
    </row>
    <row r="126" spans="1:18" s="3" customFormat="1">
      <c r="A126" s="36">
        <v>430319</v>
      </c>
      <c r="B126" s="31" t="s">
        <v>485</v>
      </c>
      <c r="C126" s="26" t="s">
        <v>703</v>
      </c>
      <c r="D126" s="61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3"/>
      <c r="R126" s="23">
        <f t="shared" si="22"/>
        <v>0</v>
      </c>
    </row>
    <row r="127" spans="1:18" s="3" customFormat="1">
      <c r="A127" s="36">
        <v>430320</v>
      </c>
      <c r="B127" s="31" t="s">
        <v>486</v>
      </c>
      <c r="C127" s="26" t="s">
        <v>704</v>
      </c>
      <c r="D127" s="61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3"/>
      <c r="R127" s="23">
        <f t="shared" si="22"/>
        <v>0</v>
      </c>
    </row>
    <row r="128" spans="1:18" s="3" customFormat="1">
      <c r="A128" s="36">
        <v>430321</v>
      </c>
      <c r="B128" s="31" t="s">
        <v>487</v>
      </c>
      <c r="C128" s="26" t="s">
        <v>705</v>
      </c>
      <c r="D128" s="61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3"/>
      <c r="R128" s="23">
        <f t="shared" si="22"/>
        <v>0</v>
      </c>
    </row>
    <row r="129" spans="1:18" s="3" customFormat="1">
      <c r="A129" s="44">
        <v>4304</v>
      </c>
      <c r="B129" s="45" t="s">
        <v>191</v>
      </c>
      <c r="C129" s="46" t="s">
        <v>20</v>
      </c>
      <c r="E129" s="49">
        <f>SUM(E130:E134)</f>
        <v>0</v>
      </c>
      <c r="F129" s="49">
        <f>SUM(F130:F134)</f>
        <v>0</v>
      </c>
      <c r="G129" s="49">
        <f t="shared" ref="G129:P129" si="30">SUM(G130:G134)</f>
        <v>0</v>
      </c>
      <c r="H129" s="49">
        <f t="shared" si="30"/>
        <v>0</v>
      </c>
      <c r="I129" s="49">
        <f t="shared" si="30"/>
        <v>0</v>
      </c>
      <c r="J129" s="49">
        <f t="shared" si="30"/>
        <v>0</v>
      </c>
      <c r="K129" s="49">
        <f t="shared" si="30"/>
        <v>0</v>
      </c>
      <c r="L129" s="49">
        <f t="shared" si="30"/>
        <v>0</v>
      </c>
      <c r="M129" s="49">
        <f t="shared" si="30"/>
        <v>0</v>
      </c>
      <c r="N129" s="49">
        <f t="shared" si="30"/>
        <v>0</v>
      </c>
      <c r="O129" s="49">
        <f t="shared" si="30"/>
        <v>0</v>
      </c>
      <c r="P129" s="49">
        <f t="shared" si="30"/>
        <v>0</v>
      </c>
      <c r="Q129" s="4"/>
      <c r="R129" s="49">
        <f>SUM(E129:P129)</f>
        <v>0</v>
      </c>
    </row>
    <row r="130" spans="1:18" s="3" customFormat="1">
      <c r="A130" s="36">
        <v>430401</v>
      </c>
      <c r="B130" s="31" t="s">
        <v>116</v>
      </c>
      <c r="C130" s="26" t="s">
        <v>324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4"/>
      <c r="R130" s="23">
        <f t="shared" si="22"/>
        <v>0</v>
      </c>
    </row>
    <row r="131" spans="1:18" s="3" customFormat="1" ht="25.5">
      <c r="A131" s="36">
        <v>430402</v>
      </c>
      <c r="B131" s="31" t="s">
        <v>488</v>
      </c>
      <c r="C131" s="26" t="s">
        <v>682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4"/>
      <c r="R131" s="23">
        <f t="shared" si="22"/>
        <v>0</v>
      </c>
    </row>
    <row r="132" spans="1:18" s="3" customFormat="1">
      <c r="A132" s="36">
        <v>430403</v>
      </c>
      <c r="B132" s="31" t="s">
        <v>117</v>
      </c>
      <c r="C132" s="26" t="s">
        <v>325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4"/>
      <c r="R132" s="23">
        <f t="shared" si="22"/>
        <v>0</v>
      </c>
    </row>
    <row r="133" spans="1:18" s="3" customFormat="1" ht="25.5">
      <c r="A133" s="36">
        <v>430404</v>
      </c>
      <c r="B133" s="31" t="s">
        <v>489</v>
      </c>
      <c r="C133" s="26" t="s">
        <v>683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4"/>
      <c r="R133" s="23">
        <f t="shared" si="22"/>
        <v>0</v>
      </c>
    </row>
    <row r="134" spans="1:18" s="3" customFormat="1">
      <c r="A134" s="36" t="s">
        <v>794</v>
      </c>
      <c r="B134" s="31" t="s">
        <v>1104</v>
      </c>
      <c r="C134" s="26" t="s">
        <v>1016</v>
      </c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4"/>
      <c r="R134" s="23">
        <f>SUM(E134:P134)</f>
        <v>0</v>
      </c>
    </row>
    <row r="135" spans="1:18" s="3" customFormat="1">
      <c r="A135" s="44">
        <v>4305</v>
      </c>
      <c r="B135" s="45" t="s">
        <v>192</v>
      </c>
      <c r="C135" s="46" t="s">
        <v>21</v>
      </c>
      <c r="E135" s="49">
        <f t="shared" ref="E135:P135" si="31">SUM(E136:E139)</f>
        <v>0</v>
      </c>
      <c r="F135" s="49">
        <f t="shared" si="31"/>
        <v>0</v>
      </c>
      <c r="G135" s="49">
        <f t="shared" si="31"/>
        <v>0</v>
      </c>
      <c r="H135" s="49">
        <f t="shared" si="31"/>
        <v>0</v>
      </c>
      <c r="I135" s="49">
        <f t="shared" si="31"/>
        <v>0</v>
      </c>
      <c r="J135" s="49">
        <f t="shared" si="31"/>
        <v>0</v>
      </c>
      <c r="K135" s="49">
        <f t="shared" si="31"/>
        <v>0</v>
      </c>
      <c r="L135" s="49">
        <f t="shared" si="31"/>
        <v>0</v>
      </c>
      <c r="M135" s="49">
        <f t="shared" si="31"/>
        <v>0</v>
      </c>
      <c r="N135" s="49">
        <f t="shared" si="31"/>
        <v>0</v>
      </c>
      <c r="O135" s="49">
        <f t="shared" si="31"/>
        <v>0</v>
      </c>
      <c r="P135" s="49">
        <f t="shared" si="31"/>
        <v>0</v>
      </c>
      <c r="Q135" s="4"/>
      <c r="R135" s="49">
        <f>SUM(E135:P135)</f>
        <v>0</v>
      </c>
    </row>
    <row r="136" spans="1:18" s="3" customFormat="1" ht="25.5">
      <c r="A136" s="36" t="s">
        <v>795</v>
      </c>
      <c r="B136" s="31" t="s">
        <v>118</v>
      </c>
      <c r="C136" s="26" t="s">
        <v>1017</v>
      </c>
      <c r="D136" s="82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4"/>
      <c r="R136" s="23">
        <f>SUM(E136:P136)</f>
        <v>0</v>
      </c>
    </row>
    <row r="137" spans="1:18" s="3" customFormat="1">
      <c r="A137" s="36" t="s">
        <v>796</v>
      </c>
      <c r="B137" s="31" t="s">
        <v>490</v>
      </c>
      <c r="C137" s="26" t="s">
        <v>1018</v>
      </c>
      <c r="D137" s="82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4"/>
      <c r="R137" s="23">
        <f>SUM(E137:P137)</f>
        <v>0</v>
      </c>
    </row>
    <row r="138" spans="1:18" s="3" customFormat="1">
      <c r="A138" s="36" t="s">
        <v>797</v>
      </c>
      <c r="B138" s="31" t="s">
        <v>491</v>
      </c>
      <c r="C138" s="26" t="s">
        <v>326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4"/>
      <c r="R138" s="23">
        <f t="shared" si="22"/>
        <v>0</v>
      </c>
    </row>
    <row r="139" spans="1:18" s="3" customFormat="1">
      <c r="A139" s="36" t="s">
        <v>798</v>
      </c>
      <c r="B139" s="31" t="s">
        <v>492</v>
      </c>
      <c r="C139" s="26" t="s">
        <v>637</v>
      </c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4"/>
      <c r="R139" s="23">
        <f t="shared" si="22"/>
        <v>0</v>
      </c>
    </row>
    <row r="140" spans="1:18" s="3" customFormat="1">
      <c r="A140" s="44">
        <v>4306</v>
      </c>
      <c r="B140" s="45" t="s">
        <v>193</v>
      </c>
      <c r="C140" s="46" t="s">
        <v>22</v>
      </c>
      <c r="E140" s="49">
        <f>SUM(E141:E149)</f>
        <v>0</v>
      </c>
      <c r="F140" s="49">
        <f t="shared" ref="F140:P140" si="32">SUM(F141:F149)</f>
        <v>0</v>
      </c>
      <c r="G140" s="49">
        <f t="shared" si="32"/>
        <v>0</v>
      </c>
      <c r="H140" s="49">
        <f t="shared" si="32"/>
        <v>0</v>
      </c>
      <c r="I140" s="49">
        <f t="shared" si="32"/>
        <v>0</v>
      </c>
      <c r="J140" s="49">
        <f t="shared" si="32"/>
        <v>0</v>
      </c>
      <c r="K140" s="49">
        <f t="shared" si="32"/>
        <v>0</v>
      </c>
      <c r="L140" s="49">
        <f t="shared" si="32"/>
        <v>0</v>
      </c>
      <c r="M140" s="49">
        <f t="shared" si="32"/>
        <v>0</v>
      </c>
      <c r="N140" s="49">
        <f t="shared" si="32"/>
        <v>0</v>
      </c>
      <c r="O140" s="49">
        <f t="shared" si="32"/>
        <v>0</v>
      </c>
      <c r="P140" s="49">
        <f t="shared" si="32"/>
        <v>0</v>
      </c>
      <c r="Q140" s="4"/>
      <c r="R140" s="49">
        <f>SUM(E140:P140)</f>
        <v>0</v>
      </c>
    </row>
    <row r="141" spans="1:18" s="3" customFormat="1">
      <c r="A141" s="36">
        <v>430601</v>
      </c>
      <c r="B141" s="31" t="s">
        <v>119</v>
      </c>
      <c r="C141" s="26" t="s">
        <v>640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4"/>
      <c r="R141" s="23">
        <f t="shared" si="22"/>
        <v>0</v>
      </c>
    </row>
    <row r="142" spans="1:18" s="3" customFormat="1">
      <c r="A142" s="36">
        <v>430602</v>
      </c>
      <c r="B142" s="31" t="s">
        <v>493</v>
      </c>
      <c r="C142" s="26" t="s">
        <v>684</v>
      </c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4"/>
      <c r="R142" s="23">
        <f t="shared" si="22"/>
        <v>0</v>
      </c>
    </row>
    <row r="143" spans="1:18" s="3" customFormat="1">
      <c r="A143" s="36">
        <v>430603</v>
      </c>
      <c r="B143" s="31" t="s">
        <v>494</v>
      </c>
      <c r="C143" s="26" t="s">
        <v>327</v>
      </c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4"/>
      <c r="R143" s="23">
        <f t="shared" ref="R143:R221" si="33">SUM(E143:P143)</f>
        <v>0</v>
      </c>
    </row>
    <row r="144" spans="1:18" s="3" customFormat="1">
      <c r="A144" s="36">
        <v>430604</v>
      </c>
      <c r="B144" s="31" t="s">
        <v>495</v>
      </c>
      <c r="C144" s="26" t="s">
        <v>641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4"/>
      <c r="R144" s="23">
        <f t="shared" si="33"/>
        <v>0</v>
      </c>
    </row>
    <row r="145" spans="1:18" s="3" customFormat="1" ht="25.5">
      <c r="A145" s="36">
        <v>430605</v>
      </c>
      <c r="B145" s="31" t="s">
        <v>496</v>
      </c>
      <c r="C145" s="26" t="s">
        <v>328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4"/>
      <c r="R145" s="23">
        <f t="shared" si="33"/>
        <v>0</v>
      </c>
    </row>
    <row r="146" spans="1:18" s="3" customFormat="1">
      <c r="A146" s="36">
        <v>430606</v>
      </c>
      <c r="B146" s="31" t="s">
        <v>497</v>
      </c>
      <c r="C146" s="26" t="s">
        <v>329</v>
      </c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4"/>
      <c r="R146" s="23">
        <f t="shared" si="33"/>
        <v>0</v>
      </c>
    </row>
    <row r="147" spans="1:18" s="3" customFormat="1">
      <c r="A147" s="36">
        <v>430607</v>
      </c>
      <c r="B147" s="31" t="s">
        <v>498</v>
      </c>
      <c r="C147" s="26" t="s">
        <v>330</v>
      </c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4"/>
      <c r="R147" s="23">
        <f t="shared" si="33"/>
        <v>0</v>
      </c>
    </row>
    <row r="148" spans="1:18" s="3" customFormat="1">
      <c r="A148" s="36">
        <v>430608</v>
      </c>
      <c r="B148" s="31" t="s">
        <v>499</v>
      </c>
      <c r="C148" s="26" t="s">
        <v>331</v>
      </c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4"/>
      <c r="R148" s="23">
        <f t="shared" si="33"/>
        <v>0</v>
      </c>
    </row>
    <row r="149" spans="1:18" s="3" customFormat="1">
      <c r="A149" s="36">
        <v>430609</v>
      </c>
      <c r="B149" s="31" t="s">
        <v>500</v>
      </c>
      <c r="C149" s="26" t="s">
        <v>332</v>
      </c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4"/>
      <c r="R149" s="23">
        <f t="shared" si="33"/>
        <v>0</v>
      </c>
    </row>
    <row r="150" spans="1:18" s="3" customFormat="1" ht="25.5">
      <c r="A150" s="44">
        <v>4307</v>
      </c>
      <c r="B150" s="45" t="s">
        <v>194</v>
      </c>
      <c r="C150" s="46" t="s">
        <v>23</v>
      </c>
      <c r="E150" s="49">
        <f>SUM(E151:E153)</f>
        <v>0</v>
      </c>
      <c r="F150" s="49">
        <f t="shared" ref="F150:P150" si="34">SUM(F151:F153)</f>
        <v>0</v>
      </c>
      <c r="G150" s="49">
        <f t="shared" si="34"/>
        <v>0</v>
      </c>
      <c r="H150" s="49">
        <f t="shared" si="34"/>
        <v>0</v>
      </c>
      <c r="I150" s="49">
        <f t="shared" si="34"/>
        <v>0</v>
      </c>
      <c r="J150" s="49">
        <f t="shared" si="34"/>
        <v>0</v>
      </c>
      <c r="K150" s="49">
        <f t="shared" si="34"/>
        <v>0</v>
      </c>
      <c r="L150" s="49">
        <f t="shared" si="34"/>
        <v>0</v>
      </c>
      <c r="M150" s="49">
        <f t="shared" si="34"/>
        <v>0</v>
      </c>
      <c r="N150" s="49">
        <f t="shared" si="34"/>
        <v>0</v>
      </c>
      <c r="O150" s="49">
        <f t="shared" si="34"/>
        <v>0</v>
      </c>
      <c r="P150" s="49">
        <f t="shared" si="34"/>
        <v>0</v>
      </c>
      <c r="Q150" s="4"/>
      <c r="R150" s="49">
        <f>SUM(E150:P150)</f>
        <v>0</v>
      </c>
    </row>
    <row r="151" spans="1:18" s="3" customFormat="1">
      <c r="A151" s="36">
        <v>430701</v>
      </c>
      <c r="B151" s="31" t="s">
        <v>120</v>
      </c>
      <c r="C151" s="26" t="s">
        <v>333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4"/>
      <c r="R151" s="23">
        <f t="shared" si="33"/>
        <v>0</v>
      </c>
    </row>
    <row r="152" spans="1:18" s="3" customFormat="1">
      <c r="A152" s="36">
        <v>430702</v>
      </c>
      <c r="B152" s="31" t="s">
        <v>501</v>
      </c>
      <c r="C152" s="26" t="s">
        <v>334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4"/>
      <c r="R152" s="23">
        <f t="shared" si="33"/>
        <v>0</v>
      </c>
    </row>
    <row r="153" spans="1:18" s="3" customFormat="1">
      <c r="A153" s="36">
        <v>430703</v>
      </c>
      <c r="B153" s="31" t="s">
        <v>502</v>
      </c>
      <c r="C153" s="26" t="s">
        <v>685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4"/>
      <c r="R153" s="23">
        <f t="shared" si="33"/>
        <v>0</v>
      </c>
    </row>
    <row r="154" spans="1:18" s="3" customFormat="1">
      <c r="A154" s="44">
        <v>4308</v>
      </c>
      <c r="B154" s="45" t="s">
        <v>195</v>
      </c>
      <c r="C154" s="46" t="s">
        <v>24</v>
      </c>
      <c r="E154" s="49">
        <f>SUM(+E155)</f>
        <v>0</v>
      </c>
      <c r="F154" s="49">
        <f t="shared" ref="F154:P154" si="35">SUM(+F155)</f>
        <v>0</v>
      </c>
      <c r="G154" s="49">
        <f t="shared" si="35"/>
        <v>0</v>
      </c>
      <c r="H154" s="49">
        <f t="shared" si="35"/>
        <v>0</v>
      </c>
      <c r="I154" s="49">
        <f t="shared" si="35"/>
        <v>0</v>
      </c>
      <c r="J154" s="49">
        <f t="shared" si="35"/>
        <v>0</v>
      </c>
      <c r="K154" s="49">
        <f t="shared" si="35"/>
        <v>0</v>
      </c>
      <c r="L154" s="49">
        <f t="shared" si="35"/>
        <v>0</v>
      </c>
      <c r="M154" s="49">
        <f t="shared" si="35"/>
        <v>0</v>
      </c>
      <c r="N154" s="49">
        <f t="shared" si="35"/>
        <v>0</v>
      </c>
      <c r="O154" s="49">
        <f t="shared" si="35"/>
        <v>0</v>
      </c>
      <c r="P154" s="49">
        <f t="shared" si="35"/>
        <v>0</v>
      </c>
      <c r="Q154" s="4"/>
      <c r="R154" s="49">
        <f>SUM(E154:P154)</f>
        <v>0</v>
      </c>
    </row>
    <row r="155" spans="1:18" s="3" customFormat="1">
      <c r="A155" s="36">
        <v>430801</v>
      </c>
      <c r="B155" s="31" t="s">
        <v>121</v>
      </c>
      <c r="C155" s="26" t="s">
        <v>686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4"/>
      <c r="R155" s="23">
        <f t="shared" si="33"/>
        <v>0</v>
      </c>
    </row>
    <row r="156" spans="1:18" s="3" customFormat="1" ht="25.5">
      <c r="A156" s="44">
        <v>4309</v>
      </c>
      <c r="B156" s="45" t="s">
        <v>196</v>
      </c>
      <c r="C156" s="46" t="s">
        <v>25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"/>
      <c r="R156" s="49">
        <f>SUM(E156:P156)</f>
        <v>0</v>
      </c>
    </row>
    <row r="157" spans="1:18" s="3" customFormat="1">
      <c r="A157" s="44">
        <v>4310</v>
      </c>
      <c r="B157" s="45" t="s">
        <v>197</v>
      </c>
      <c r="C157" s="46" t="s">
        <v>94</v>
      </c>
      <c r="E157" s="49">
        <f>SUM(E158:E164)</f>
        <v>0</v>
      </c>
      <c r="F157" s="49">
        <f t="shared" ref="F157:P157" si="36">SUM(F158:F164)</f>
        <v>0</v>
      </c>
      <c r="G157" s="49">
        <f t="shared" si="36"/>
        <v>0</v>
      </c>
      <c r="H157" s="49">
        <f t="shared" si="36"/>
        <v>0</v>
      </c>
      <c r="I157" s="49">
        <f t="shared" si="36"/>
        <v>0</v>
      </c>
      <c r="J157" s="49">
        <f t="shared" si="36"/>
        <v>0</v>
      </c>
      <c r="K157" s="49">
        <f t="shared" si="36"/>
        <v>0</v>
      </c>
      <c r="L157" s="49">
        <f t="shared" si="36"/>
        <v>0</v>
      </c>
      <c r="M157" s="49">
        <f t="shared" si="36"/>
        <v>0</v>
      </c>
      <c r="N157" s="49">
        <f t="shared" si="36"/>
        <v>0</v>
      </c>
      <c r="O157" s="49">
        <f t="shared" si="36"/>
        <v>0</v>
      </c>
      <c r="P157" s="49">
        <f t="shared" si="36"/>
        <v>0</v>
      </c>
      <c r="Q157" s="4"/>
      <c r="R157" s="49">
        <f>SUM(E157:P157)</f>
        <v>0</v>
      </c>
    </row>
    <row r="158" spans="1:18" s="3" customFormat="1" ht="25.5">
      <c r="A158" s="36">
        <v>431001</v>
      </c>
      <c r="B158" s="31" t="s">
        <v>122</v>
      </c>
      <c r="C158" s="26" t="s">
        <v>335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4"/>
      <c r="R158" s="23">
        <f t="shared" si="33"/>
        <v>0</v>
      </c>
    </row>
    <row r="159" spans="1:18" s="3" customFormat="1">
      <c r="A159" s="36" t="s">
        <v>799</v>
      </c>
      <c r="B159" s="31" t="s">
        <v>123</v>
      </c>
      <c r="C159" s="26" t="s">
        <v>1019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4"/>
      <c r="R159" s="23">
        <f t="shared" si="33"/>
        <v>0</v>
      </c>
    </row>
    <row r="160" spans="1:18" s="3" customFormat="1" ht="25.5">
      <c r="A160" s="36" t="s">
        <v>800</v>
      </c>
      <c r="B160" s="31" t="s">
        <v>124</v>
      </c>
      <c r="C160" s="26" t="s">
        <v>1020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4"/>
      <c r="R160" s="23">
        <f t="shared" si="33"/>
        <v>0</v>
      </c>
    </row>
    <row r="161" spans="1:18" s="3" customFormat="1">
      <c r="A161" s="36" t="s">
        <v>801</v>
      </c>
      <c r="B161" s="31" t="s">
        <v>125</v>
      </c>
      <c r="C161" s="26" t="s">
        <v>336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4"/>
      <c r="R161" s="23">
        <f t="shared" si="33"/>
        <v>0</v>
      </c>
    </row>
    <row r="162" spans="1:18" s="3" customFormat="1">
      <c r="A162" s="36" t="s">
        <v>802</v>
      </c>
      <c r="B162" s="31" t="s">
        <v>1105</v>
      </c>
      <c r="C162" s="26" t="s">
        <v>1181</v>
      </c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4"/>
      <c r="R162" s="23">
        <f t="shared" si="33"/>
        <v>0</v>
      </c>
    </row>
    <row r="163" spans="1:18" s="3" customFormat="1">
      <c r="A163" s="36" t="s">
        <v>803</v>
      </c>
      <c r="B163" s="31" t="s">
        <v>1106</v>
      </c>
      <c r="C163" s="26" t="s">
        <v>1021</v>
      </c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4"/>
      <c r="R163" s="23">
        <f>SUM(E163:P163)</f>
        <v>0</v>
      </c>
    </row>
    <row r="164" spans="1:18" s="3" customFormat="1" ht="25.5">
      <c r="A164" s="36" t="s">
        <v>804</v>
      </c>
      <c r="B164" s="31" t="s">
        <v>1107</v>
      </c>
      <c r="C164" s="26" t="s">
        <v>337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4"/>
      <c r="R164" s="23">
        <f t="shared" si="33"/>
        <v>0</v>
      </c>
    </row>
    <row r="165" spans="1:18" s="3" customFormat="1">
      <c r="A165" s="44">
        <v>4311</v>
      </c>
      <c r="B165" s="45" t="s">
        <v>198</v>
      </c>
      <c r="C165" s="46" t="s">
        <v>26</v>
      </c>
      <c r="E165" s="49">
        <f t="shared" ref="E165:P165" si="37">SUM(E166:E179)</f>
        <v>0</v>
      </c>
      <c r="F165" s="49">
        <f t="shared" si="37"/>
        <v>0</v>
      </c>
      <c r="G165" s="49">
        <f t="shared" si="37"/>
        <v>0</v>
      </c>
      <c r="H165" s="49">
        <f t="shared" si="37"/>
        <v>0</v>
      </c>
      <c r="I165" s="49">
        <f t="shared" si="37"/>
        <v>0</v>
      </c>
      <c r="J165" s="49">
        <f t="shared" si="37"/>
        <v>0</v>
      </c>
      <c r="K165" s="49">
        <f t="shared" si="37"/>
        <v>0</v>
      </c>
      <c r="L165" s="49">
        <f t="shared" si="37"/>
        <v>0</v>
      </c>
      <c r="M165" s="49">
        <f t="shared" si="37"/>
        <v>0</v>
      </c>
      <c r="N165" s="49">
        <f t="shared" si="37"/>
        <v>0</v>
      </c>
      <c r="O165" s="49">
        <f t="shared" si="37"/>
        <v>0</v>
      </c>
      <c r="P165" s="49">
        <f t="shared" si="37"/>
        <v>0</v>
      </c>
      <c r="Q165" s="4"/>
      <c r="R165" s="49">
        <f>SUM(E165:P165)</f>
        <v>0</v>
      </c>
    </row>
    <row r="166" spans="1:18" s="3" customFormat="1">
      <c r="A166" s="36">
        <v>431101</v>
      </c>
      <c r="B166" s="31" t="s">
        <v>127</v>
      </c>
      <c r="C166" s="26" t="s">
        <v>86</v>
      </c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4"/>
      <c r="R166" s="23">
        <f t="shared" si="33"/>
        <v>0</v>
      </c>
    </row>
    <row r="167" spans="1:18" s="3" customFormat="1">
      <c r="A167" s="36">
        <v>431102</v>
      </c>
      <c r="B167" s="31" t="s">
        <v>128</v>
      </c>
      <c r="C167" s="26" t="s">
        <v>87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4"/>
      <c r="R167" s="23">
        <f t="shared" si="33"/>
        <v>0</v>
      </c>
    </row>
    <row r="168" spans="1:18" s="3" customFormat="1">
      <c r="A168" s="36">
        <v>431103</v>
      </c>
      <c r="B168" s="31" t="s">
        <v>129</v>
      </c>
      <c r="C168" s="26" t="s">
        <v>338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4"/>
      <c r="R168" s="23">
        <f t="shared" si="33"/>
        <v>0</v>
      </c>
    </row>
    <row r="169" spans="1:18" s="3" customFormat="1">
      <c r="A169" s="36">
        <v>431104</v>
      </c>
      <c r="B169" s="31" t="s">
        <v>503</v>
      </c>
      <c r="C169" s="26" t="s">
        <v>339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4"/>
      <c r="R169" s="23">
        <f t="shared" si="33"/>
        <v>0</v>
      </c>
    </row>
    <row r="170" spans="1:18" s="3" customFormat="1">
      <c r="A170" s="36" t="s">
        <v>805</v>
      </c>
      <c r="B170" s="31" t="s">
        <v>131</v>
      </c>
      <c r="C170" s="26" t="s">
        <v>1182</v>
      </c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4"/>
      <c r="R170" s="23">
        <f t="shared" si="33"/>
        <v>0</v>
      </c>
    </row>
    <row r="171" spans="1:18" s="3" customFormat="1">
      <c r="A171" s="36">
        <v>431105</v>
      </c>
      <c r="B171" s="31" t="s">
        <v>131</v>
      </c>
      <c r="C171" s="26" t="s">
        <v>340</v>
      </c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4"/>
      <c r="R171" s="23">
        <f t="shared" si="33"/>
        <v>0</v>
      </c>
    </row>
    <row r="172" spans="1:18" s="3" customFormat="1">
      <c r="A172" s="36" t="s">
        <v>806</v>
      </c>
      <c r="B172" s="31" t="s">
        <v>130</v>
      </c>
      <c r="C172" s="26" t="s">
        <v>1183</v>
      </c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4"/>
      <c r="R172" s="23">
        <f t="shared" si="33"/>
        <v>0</v>
      </c>
    </row>
    <row r="173" spans="1:18" s="3" customFormat="1">
      <c r="A173" s="36" t="s">
        <v>807</v>
      </c>
      <c r="B173" s="31" t="s">
        <v>132</v>
      </c>
      <c r="C173" s="26" t="s">
        <v>341</v>
      </c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4"/>
      <c r="R173" s="23">
        <f t="shared" si="33"/>
        <v>0</v>
      </c>
    </row>
    <row r="174" spans="1:18" s="3" customFormat="1">
      <c r="A174" s="36" t="s">
        <v>808</v>
      </c>
      <c r="B174" s="31" t="s">
        <v>504</v>
      </c>
      <c r="C174" s="26" t="s">
        <v>342</v>
      </c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4"/>
      <c r="R174" s="23">
        <f t="shared" si="33"/>
        <v>0</v>
      </c>
    </row>
    <row r="175" spans="1:18" s="3" customFormat="1">
      <c r="A175" s="36" t="s">
        <v>809</v>
      </c>
      <c r="B175" s="31" t="s">
        <v>126</v>
      </c>
      <c r="C175" s="26" t="s">
        <v>687</v>
      </c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4"/>
      <c r="R175" s="23">
        <f t="shared" si="33"/>
        <v>0</v>
      </c>
    </row>
    <row r="176" spans="1:18" s="3" customFormat="1">
      <c r="A176" s="36">
        <v>431111</v>
      </c>
      <c r="B176" s="31" t="s">
        <v>505</v>
      </c>
      <c r="C176" s="26" t="s">
        <v>343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4"/>
      <c r="R176" s="23">
        <f t="shared" si="33"/>
        <v>0</v>
      </c>
    </row>
    <row r="177" spans="1:18" s="3" customFormat="1">
      <c r="A177" s="36">
        <v>431112</v>
      </c>
      <c r="B177" s="31" t="s">
        <v>506</v>
      </c>
      <c r="C177" s="26" t="s">
        <v>344</v>
      </c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4"/>
      <c r="R177" s="23">
        <f t="shared" si="33"/>
        <v>0</v>
      </c>
    </row>
    <row r="178" spans="1:18" s="3" customFormat="1" ht="25.5">
      <c r="A178" s="36">
        <v>431113</v>
      </c>
      <c r="B178" s="31" t="s">
        <v>507</v>
      </c>
      <c r="C178" s="26" t="s">
        <v>688</v>
      </c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4"/>
      <c r="R178" s="23">
        <f t="shared" si="33"/>
        <v>0</v>
      </c>
    </row>
    <row r="179" spans="1:18" s="3" customFormat="1" ht="25.5">
      <c r="A179" s="36">
        <v>431114</v>
      </c>
      <c r="B179" s="31" t="s">
        <v>508</v>
      </c>
      <c r="C179" s="26" t="s">
        <v>642</v>
      </c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4"/>
      <c r="R179" s="23">
        <f t="shared" si="33"/>
        <v>0</v>
      </c>
    </row>
    <row r="180" spans="1:18" s="3" customFormat="1">
      <c r="A180" s="44">
        <v>4312</v>
      </c>
      <c r="B180" s="45" t="s">
        <v>199</v>
      </c>
      <c r="C180" s="46" t="s">
        <v>252</v>
      </c>
      <c r="E180" s="49">
        <f>SUM(E181:E184)</f>
        <v>0</v>
      </c>
      <c r="F180" s="49">
        <f t="shared" ref="F180:P180" si="38">SUM(F181:F184)</f>
        <v>0</v>
      </c>
      <c r="G180" s="49">
        <f t="shared" si="38"/>
        <v>0</v>
      </c>
      <c r="H180" s="49">
        <f t="shared" si="38"/>
        <v>0</v>
      </c>
      <c r="I180" s="49">
        <f t="shared" si="38"/>
        <v>0</v>
      </c>
      <c r="J180" s="49">
        <f t="shared" si="38"/>
        <v>0</v>
      </c>
      <c r="K180" s="49">
        <f t="shared" si="38"/>
        <v>0</v>
      </c>
      <c r="L180" s="49">
        <f t="shared" si="38"/>
        <v>0</v>
      </c>
      <c r="M180" s="49">
        <f t="shared" si="38"/>
        <v>0</v>
      </c>
      <c r="N180" s="49">
        <f t="shared" si="38"/>
        <v>0</v>
      </c>
      <c r="O180" s="49">
        <f t="shared" si="38"/>
        <v>0</v>
      </c>
      <c r="P180" s="49">
        <f t="shared" si="38"/>
        <v>0</v>
      </c>
      <c r="Q180" s="4"/>
      <c r="R180" s="49">
        <f>SUM(E180:P180)</f>
        <v>0</v>
      </c>
    </row>
    <row r="181" spans="1:18" s="3" customFormat="1">
      <c r="A181" s="36">
        <v>431201</v>
      </c>
      <c r="B181" s="31" t="s">
        <v>509</v>
      </c>
      <c r="C181" s="26" t="s">
        <v>345</v>
      </c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4"/>
      <c r="R181" s="23">
        <f t="shared" si="33"/>
        <v>0</v>
      </c>
    </row>
    <row r="182" spans="1:18" s="3" customFormat="1">
      <c r="A182" s="36">
        <v>431202</v>
      </c>
      <c r="B182" s="31" t="s">
        <v>510</v>
      </c>
      <c r="C182" s="26" t="s">
        <v>346</v>
      </c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4"/>
      <c r="R182" s="23">
        <f t="shared" si="33"/>
        <v>0</v>
      </c>
    </row>
    <row r="183" spans="1:18" s="3" customFormat="1" ht="25.5">
      <c r="A183" s="36">
        <v>431203</v>
      </c>
      <c r="B183" s="31" t="s">
        <v>511</v>
      </c>
      <c r="C183" s="26" t="s">
        <v>347</v>
      </c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4"/>
      <c r="R183" s="23">
        <f t="shared" si="33"/>
        <v>0</v>
      </c>
    </row>
    <row r="184" spans="1:18" s="3" customFormat="1" ht="25.5">
      <c r="A184" s="36">
        <v>431204</v>
      </c>
      <c r="B184" s="31" t="s">
        <v>512</v>
      </c>
      <c r="C184" s="26" t="s">
        <v>513</v>
      </c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4"/>
      <c r="R184" s="23">
        <f t="shared" si="33"/>
        <v>0</v>
      </c>
    </row>
    <row r="185" spans="1:18" s="3" customFormat="1">
      <c r="A185" s="44">
        <v>4313</v>
      </c>
      <c r="B185" s="45" t="s">
        <v>200</v>
      </c>
      <c r="C185" s="46" t="s">
        <v>253</v>
      </c>
      <c r="E185" s="49">
        <f>SUM(E186:E191)</f>
        <v>0</v>
      </c>
      <c r="F185" s="49">
        <f t="shared" ref="F185:P185" si="39">SUM(F186:F191)</f>
        <v>0</v>
      </c>
      <c r="G185" s="49">
        <f t="shared" si="39"/>
        <v>0</v>
      </c>
      <c r="H185" s="49">
        <f t="shared" si="39"/>
        <v>0</v>
      </c>
      <c r="I185" s="49">
        <f t="shared" si="39"/>
        <v>0</v>
      </c>
      <c r="J185" s="49">
        <f t="shared" si="39"/>
        <v>0</v>
      </c>
      <c r="K185" s="49">
        <f t="shared" si="39"/>
        <v>0</v>
      </c>
      <c r="L185" s="49">
        <f t="shared" si="39"/>
        <v>0</v>
      </c>
      <c r="M185" s="49">
        <f t="shared" si="39"/>
        <v>0</v>
      </c>
      <c r="N185" s="49">
        <f t="shared" si="39"/>
        <v>0</v>
      </c>
      <c r="O185" s="49">
        <f t="shared" si="39"/>
        <v>0</v>
      </c>
      <c r="P185" s="49">
        <f t="shared" si="39"/>
        <v>0</v>
      </c>
      <c r="Q185" s="4"/>
      <c r="R185" s="49">
        <f>SUM(E185:P185)</f>
        <v>0</v>
      </c>
    </row>
    <row r="186" spans="1:18" s="3" customFormat="1">
      <c r="A186" s="36">
        <v>431301</v>
      </c>
      <c r="B186" s="31" t="s">
        <v>514</v>
      </c>
      <c r="C186" s="26" t="s">
        <v>643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4"/>
      <c r="R186" s="23">
        <f t="shared" si="33"/>
        <v>0</v>
      </c>
    </row>
    <row r="187" spans="1:18" s="3" customFormat="1">
      <c r="A187" s="36">
        <v>431302</v>
      </c>
      <c r="B187" s="31" t="s">
        <v>515</v>
      </c>
      <c r="C187" s="26" t="s">
        <v>348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4"/>
      <c r="R187" s="23">
        <f t="shared" si="33"/>
        <v>0</v>
      </c>
    </row>
    <row r="188" spans="1:18" s="3" customFormat="1">
      <c r="A188" s="36">
        <v>431303</v>
      </c>
      <c r="B188" s="31" t="s">
        <v>516</v>
      </c>
      <c r="C188" s="26" t="s">
        <v>332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4"/>
      <c r="R188" s="23">
        <f t="shared" si="33"/>
        <v>0</v>
      </c>
    </row>
    <row r="189" spans="1:18" s="3" customFormat="1">
      <c r="A189" s="36">
        <v>431304</v>
      </c>
      <c r="B189" s="31" t="s">
        <v>517</v>
      </c>
      <c r="C189" s="26" t="s">
        <v>349</v>
      </c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4"/>
      <c r="R189" s="23">
        <f t="shared" si="33"/>
        <v>0</v>
      </c>
    </row>
    <row r="190" spans="1:18" s="3" customFormat="1">
      <c r="A190" s="36">
        <v>431305</v>
      </c>
      <c r="B190" s="31" t="s">
        <v>518</v>
      </c>
      <c r="C190" s="26" t="s">
        <v>350</v>
      </c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4"/>
      <c r="R190" s="23">
        <f t="shared" si="33"/>
        <v>0</v>
      </c>
    </row>
    <row r="191" spans="1:18" s="3" customFormat="1">
      <c r="A191" s="36">
        <v>431309</v>
      </c>
      <c r="B191" s="31" t="s">
        <v>519</v>
      </c>
      <c r="C191" s="26" t="s">
        <v>351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4"/>
      <c r="R191" s="23">
        <f t="shared" si="33"/>
        <v>0</v>
      </c>
    </row>
    <row r="192" spans="1:18" s="67" customFormat="1">
      <c r="A192" s="44" t="s">
        <v>810</v>
      </c>
      <c r="B192" s="44" t="s">
        <v>764</v>
      </c>
      <c r="C192" s="94" t="s">
        <v>766</v>
      </c>
      <c r="D192" s="36"/>
      <c r="E192" s="89">
        <f>SUM(E193:E197)</f>
        <v>0</v>
      </c>
      <c r="F192" s="89">
        <f>SUM(F193:F197)</f>
        <v>0</v>
      </c>
      <c r="G192" s="89">
        <f>SUM(G193:G197)</f>
        <v>0</v>
      </c>
      <c r="H192" s="89">
        <f>SUM(H193:H197)</f>
        <v>0</v>
      </c>
      <c r="I192" s="89">
        <f t="shared" ref="I192:Q192" si="40">SUM(I193:I197)</f>
        <v>0</v>
      </c>
      <c r="J192" s="89">
        <f t="shared" si="40"/>
        <v>0</v>
      </c>
      <c r="K192" s="89">
        <f t="shared" si="40"/>
        <v>0</v>
      </c>
      <c r="L192" s="89">
        <f t="shared" si="40"/>
        <v>0</v>
      </c>
      <c r="M192" s="89">
        <f t="shared" si="40"/>
        <v>0</v>
      </c>
      <c r="N192" s="89">
        <f t="shared" si="40"/>
        <v>0</v>
      </c>
      <c r="O192" s="89">
        <f t="shared" si="40"/>
        <v>0</v>
      </c>
      <c r="P192" s="89">
        <f t="shared" si="40"/>
        <v>0</v>
      </c>
      <c r="Q192" s="97">
        <f t="shared" si="40"/>
        <v>0</v>
      </c>
      <c r="R192" s="89">
        <f>SUM(E192:P192)</f>
        <v>0</v>
      </c>
    </row>
    <row r="193" spans="1:18" s="3" customFormat="1" ht="25.5">
      <c r="A193" s="36" t="s">
        <v>811</v>
      </c>
      <c r="B193" s="31" t="s">
        <v>1108</v>
      </c>
      <c r="C193" s="26" t="s">
        <v>1022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4"/>
      <c r="R193" s="23">
        <f>SUM(E193:P193)</f>
        <v>0</v>
      </c>
    </row>
    <row r="194" spans="1:18" s="3" customFormat="1" ht="25.5">
      <c r="A194" s="36" t="s">
        <v>812</v>
      </c>
      <c r="B194" s="31" t="s">
        <v>1109</v>
      </c>
      <c r="C194" s="26" t="s">
        <v>1023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4"/>
      <c r="R194" s="23">
        <f t="shared" ref="R194:R197" si="41">SUM(E194:P194)</f>
        <v>0</v>
      </c>
    </row>
    <row r="195" spans="1:18" s="3" customFormat="1" ht="25.5">
      <c r="A195" s="36" t="s">
        <v>813</v>
      </c>
      <c r="B195" s="31" t="s">
        <v>1110</v>
      </c>
      <c r="C195" s="26" t="s">
        <v>1024</v>
      </c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4"/>
      <c r="R195" s="23">
        <f t="shared" si="41"/>
        <v>0</v>
      </c>
    </row>
    <row r="196" spans="1:18" s="3" customFormat="1">
      <c r="A196" s="36" t="s">
        <v>814</v>
      </c>
      <c r="B196" s="31" t="s">
        <v>1111</v>
      </c>
      <c r="C196" s="26" t="s">
        <v>1025</v>
      </c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4"/>
      <c r="R196" s="23">
        <f t="shared" si="41"/>
        <v>0</v>
      </c>
    </row>
    <row r="197" spans="1:18" s="3" customFormat="1">
      <c r="A197" s="36" t="s">
        <v>815</v>
      </c>
      <c r="B197" s="31" t="s">
        <v>1112</v>
      </c>
      <c r="C197" s="26" t="s">
        <v>1026</v>
      </c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4"/>
      <c r="R197" s="23">
        <f t="shared" si="41"/>
        <v>0</v>
      </c>
    </row>
    <row r="198" spans="1:18" s="67" customFormat="1" ht="25.5">
      <c r="A198" s="44" t="s">
        <v>816</v>
      </c>
      <c r="B198" s="44" t="s">
        <v>765</v>
      </c>
      <c r="C198" s="95" t="s">
        <v>1197</v>
      </c>
      <c r="D198" s="36"/>
      <c r="E198" s="89">
        <f>SUM(E199:E203)</f>
        <v>0</v>
      </c>
      <c r="F198" s="89">
        <f>SUM(F199:F203)</f>
        <v>0</v>
      </c>
      <c r="G198" s="89">
        <f>SUM(G199:G203)</f>
        <v>0</v>
      </c>
      <c r="H198" s="89">
        <f t="shared" ref="H198:Q198" si="42">SUM(H199:H203)</f>
        <v>0</v>
      </c>
      <c r="I198" s="89">
        <f t="shared" si="42"/>
        <v>0</v>
      </c>
      <c r="J198" s="89">
        <f t="shared" si="42"/>
        <v>0</v>
      </c>
      <c r="K198" s="89">
        <f t="shared" si="42"/>
        <v>0</v>
      </c>
      <c r="L198" s="89">
        <f t="shared" si="42"/>
        <v>0</v>
      </c>
      <c r="M198" s="89">
        <f t="shared" si="42"/>
        <v>0</v>
      </c>
      <c r="N198" s="89">
        <f t="shared" si="42"/>
        <v>0</v>
      </c>
      <c r="O198" s="89">
        <f t="shared" si="42"/>
        <v>0</v>
      </c>
      <c r="P198" s="89">
        <f t="shared" si="42"/>
        <v>0</v>
      </c>
      <c r="Q198" s="97">
        <f t="shared" si="42"/>
        <v>0</v>
      </c>
      <c r="R198" s="89">
        <f>SUM(E198:P198)</f>
        <v>0</v>
      </c>
    </row>
    <row r="199" spans="1:18" s="3" customFormat="1" ht="25.5">
      <c r="A199" s="36" t="s">
        <v>817</v>
      </c>
      <c r="B199" s="31" t="s">
        <v>1113</v>
      </c>
      <c r="C199" s="26" t="s">
        <v>1027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4"/>
      <c r="R199" s="23">
        <f t="shared" ref="R199:R203" si="43">SUM(E199:P199)</f>
        <v>0</v>
      </c>
    </row>
    <row r="200" spans="1:18" s="3" customFormat="1" ht="25.5">
      <c r="A200" s="36" t="s">
        <v>818</v>
      </c>
      <c r="B200" s="31" t="s">
        <v>1114</v>
      </c>
      <c r="C200" s="26" t="s">
        <v>1028</v>
      </c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4"/>
      <c r="R200" s="23">
        <f t="shared" si="43"/>
        <v>0</v>
      </c>
    </row>
    <row r="201" spans="1:18" s="3" customFormat="1" ht="25.5">
      <c r="A201" s="36" t="s">
        <v>819</v>
      </c>
      <c r="B201" s="31" t="s">
        <v>1115</v>
      </c>
      <c r="C201" s="26" t="s">
        <v>1029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4"/>
      <c r="R201" s="23">
        <f t="shared" si="43"/>
        <v>0</v>
      </c>
    </row>
    <row r="202" spans="1:18" s="3" customFormat="1">
      <c r="A202" s="36" t="s">
        <v>820</v>
      </c>
      <c r="B202" s="31" t="s">
        <v>1116</v>
      </c>
      <c r="C202" s="26" t="s">
        <v>1030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4"/>
      <c r="R202" s="23">
        <f t="shared" si="43"/>
        <v>0</v>
      </c>
    </row>
    <row r="203" spans="1:18" s="3" customFormat="1">
      <c r="A203" s="36" t="s">
        <v>821</v>
      </c>
      <c r="B203" s="31" t="s">
        <v>1117</v>
      </c>
      <c r="C203" s="26" t="s">
        <v>1031</v>
      </c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4"/>
      <c r="R203" s="23">
        <f t="shared" si="43"/>
        <v>0</v>
      </c>
    </row>
    <row r="204" spans="1:18" s="3" customFormat="1">
      <c r="A204" s="54">
        <v>44</v>
      </c>
      <c r="B204" s="55" t="s">
        <v>260</v>
      </c>
      <c r="C204" s="52" t="s">
        <v>254</v>
      </c>
      <c r="E204" s="53">
        <f>SUM(E205)</f>
        <v>0</v>
      </c>
      <c r="F204" s="53">
        <f>SUM(F205)</f>
        <v>0</v>
      </c>
      <c r="G204" s="53">
        <f t="shared" ref="G204:P204" si="44">SUM(G205)</f>
        <v>0</v>
      </c>
      <c r="H204" s="53">
        <f t="shared" si="44"/>
        <v>0</v>
      </c>
      <c r="I204" s="53">
        <f t="shared" si="44"/>
        <v>0</v>
      </c>
      <c r="J204" s="53">
        <f t="shared" si="44"/>
        <v>0</v>
      </c>
      <c r="K204" s="53">
        <f t="shared" si="44"/>
        <v>0</v>
      </c>
      <c r="L204" s="53">
        <f t="shared" si="44"/>
        <v>0</v>
      </c>
      <c r="M204" s="53">
        <f t="shared" si="44"/>
        <v>0</v>
      </c>
      <c r="N204" s="53">
        <f t="shared" si="44"/>
        <v>0</v>
      </c>
      <c r="O204" s="53">
        <f t="shared" si="44"/>
        <v>0</v>
      </c>
      <c r="P204" s="53">
        <f t="shared" si="44"/>
        <v>0</v>
      </c>
      <c r="Q204" s="4"/>
      <c r="R204" s="60">
        <f>SUM(E204:P204)</f>
        <v>0</v>
      </c>
    </row>
    <row r="205" spans="1:18" s="3" customFormat="1">
      <c r="A205" s="44">
        <v>4401</v>
      </c>
      <c r="B205" s="45" t="s">
        <v>261</v>
      </c>
      <c r="C205" s="46" t="s">
        <v>254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"/>
      <c r="R205" s="49">
        <f>SUM(E205:P205)</f>
        <v>0</v>
      </c>
    </row>
    <row r="206" spans="1:18" s="3" customFormat="1">
      <c r="A206" s="54">
        <v>45</v>
      </c>
      <c r="B206" s="55" t="s">
        <v>201</v>
      </c>
      <c r="C206" s="52" t="s">
        <v>1189</v>
      </c>
      <c r="E206" s="53">
        <f>SUM(E207)</f>
        <v>0</v>
      </c>
      <c r="F206" s="53">
        <f>SUM(F207)</f>
        <v>0</v>
      </c>
      <c r="G206" s="53">
        <f t="shared" ref="G206:P206" si="45">SUM(G207)</f>
        <v>0</v>
      </c>
      <c r="H206" s="53">
        <f t="shared" si="45"/>
        <v>0</v>
      </c>
      <c r="I206" s="53">
        <f t="shared" si="45"/>
        <v>0</v>
      </c>
      <c r="J206" s="53">
        <f t="shared" si="45"/>
        <v>0</v>
      </c>
      <c r="K206" s="53">
        <f t="shared" si="45"/>
        <v>0</v>
      </c>
      <c r="L206" s="53">
        <f t="shared" si="45"/>
        <v>0</v>
      </c>
      <c r="M206" s="53">
        <f t="shared" si="45"/>
        <v>0</v>
      </c>
      <c r="N206" s="53">
        <f t="shared" si="45"/>
        <v>0</v>
      </c>
      <c r="O206" s="53">
        <f t="shared" si="45"/>
        <v>0</v>
      </c>
      <c r="P206" s="53">
        <f t="shared" si="45"/>
        <v>0</v>
      </c>
      <c r="Q206" s="4"/>
      <c r="R206" s="60">
        <f>SUM(E206:P206)</f>
        <v>0</v>
      </c>
    </row>
    <row r="207" spans="1:18" s="3" customFormat="1">
      <c r="A207" s="44">
        <v>4501</v>
      </c>
      <c r="B207" s="45" t="s">
        <v>202</v>
      </c>
      <c r="C207" s="46" t="s">
        <v>27</v>
      </c>
      <c r="E207" s="49">
        <f>SUM(E208:E211)</f>
        <v>0</v>
      </c>
      <c r="F207" s="49">
        <f>SUM(F208:F211)</f>
        <v>0</v>
      </c>
      <c r="G207" s="49">
        <f t="shared" ref="G207:P207" si="46">SUM(G208:G211)</f>
        <v>0</v>
      </c>
      <c r="H207" s="49">
        <f t="shared" si="46"/>
        <v>0</v>
      </c>
      <c r="I207" s="49">
        <f t="shared" si="46"/>
        <v>0</v>
      </c>
      <c r="J207" s="49">
        <f t="shared" si="46"/>
        <v>0</v>
      </c>
      <c r="K207" s="49">
        <f t="shared" si="46"/>
        <v>0</v>
      </c>
      <c r="L207" s="49">
        <f t="shared" si="46"/>
        <v>0</v>
      </c>
      <c r="M207" s="49">
        <f t="shared" si="46"/>
        <v>0</v>
      </c>
      <c r="N207" s="49">
        <f t="shared" si="46"/>
        <v>0</v>
      </c>
      <c r="O207" s="49">
        <f t="shared" si="46"/>
        <v>0</v>
      </c>
      <c r="P207" s="49">
        <f t="shared" si="46"/>
        <v>0</v>
      </c>
      <c r="Q207" s="4"/>
      <c r="R207" s="49">
        <f>SUM(E207:P207)</f>
        <v>0</v>
      </c>
    </row>
    <row r="208" spans="1:18" s="3" customFormat="1">
      <c r="A208" s="36">
        <v>450101</v>
      </c>
      <c r="B208" s="31" t="s">
        <v>520</v>
      </c>
      <c r="C208" s="26" t="s">
        <v>289</v>
      </c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4"/>
      <c r="R208" s="23">
        <f t="shared" si="33"/>
        <v>0</v>
      </c>
    </row>
    <row r="209" spans="1:18" s="3" customFormat="1">
      <c r="A209" s="36">
        <v>450102</v>
      </c>
      <c r="B209" s="31" t="s">
        <v>521</v>
      </c>
      <c r="C209" s="26" t="s">
        <v>290</v>
      </c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4"/>
      <c r="R209" s="23">
        <f t="shared" si="33"/>
        <v>0</v>
      </c>
    </row>
    <row r="210" spans="1:18" s="3" customFormat="1">
      <c r="A210" s="36">
        <v>450103</v>
      </c>
      <c r="B210" s="31" t="s">
        <v>522</v>
      </c>
      <c r="C210" s="26" t="s">
        <v>291</v>
      </c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4"/>
      <c r="R210" s="23">
        <f t="shared" si="33"/>
        <v>0</v>
      </c>
    </row>
    <row r="211" spans="1:18" s="3" customFormat="1">
      <c r="A211" s="36">
        <v>450104</v>
      </c>
      <c r="B211" s="31" t="s">
        <v>523</v>
      </c>
      <c r="C211" s="26" t="s">
        <v>644</v>
      </c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4"/>
      <c r="R211" s="23">
        <f t="shared" si="33"/>
        <v>0</v>
      </c>
    </row>
    <row r="212" spans="1:18" s="3" customFormat="1" ht="27.75" customHeight="1">
      <c r="A212" s="54">
        <v>49</v>
      </c>
      <c r="B212" s="55" t="s">
        <v>767</v>
      </c>
      <c r="C212" s="52" t="s">
        <v>1190</v>
      </c>
      <c r="D212" s="75"/>
      <c r="E212" s="53">
        <f>SUM(E213)</f>
        <v>0</v>
      </c>
      <c r="F212" s="53">
        <f t="shared" ref="F212:P212" si="47">SUM(F213)</f>
        <v>0</v>
      </c>
      <c r="G212" s="53">
        <f t="shared" si="47"/>
        <v>0</v>
      </c>
      <c r="H212" s="53">
        <f t="shared" si="47"/>
        <v>0</v>
      </c>
      <c r="I212" s="53">
        <f t="shared" si="47"/>
        <v>0</v>
      </c>
      <c r="J212" s="53">
        <f t="shared" si="47"/>
        <v>0</v>
      </c>
      <c r="K212" s="53">
        <f t="shared" si="47"/>
        <v>0</v>
      </c>
      <c r="L212" s="53">
        <f t="shared" si="47"/>
        <v>0</v>
      </c>
      <c r="M212" s="53">
        <f t="shared" si="47"/>
        <v>0</v>
      </c>
      <c r="N212" s="53">
        <f t="shared" si="47"/>
        <v>0</v>
      </c>
      <c r="O212" s="53">
        <f t="shared" si="47"/>
        <v>0</v>
      </c>
      <c r="P212" s="53">
        <f t="shared" si="47"/>
        <v>0</v>
      </c>
      <c r="Q212" s="4"/>
      <c r="R212" s="60">
        <f>SUM(E212:P212)</f>
        <v>0</v>
      </c>
    </row>
    <row r="213" spans="1:18" s="3" customFormat="1">
      <c r="A213" s="44">
        <v>4901</v>
      </c>
      <c r="B213" s="44" t="s">
        <v>768</v>
      </c>
      <c r="C213" s="46" t="s">
        <v>28</v>
      </c>
      <c r="E213" s="49">
        <f>SUM(E214:E217)</f>
        <v>0</v>
      </c>
      <c r="F213" s="49">
        <f t="shared" ref="F213:P213" si="48">SUM(F214:F217)</f>
        <v>0</v>
      </c>
      <c r="G213" s="49">
        <f t="shared" si="48"/>
        <v>0</v>
      </c>
      <c r="H213" s="49">
        <f t="shared" si="48"/>
        <v>0</v>
      </c>
      <c r="I213" s="49">
        <f t="shared" si="48"/>
        <v>0</v>
      </c>
      <c r="J213" s="49">
        <f t="shared" si="48"/>
        <v>0</v>
      </c>
      <c r="K213" s="49">
        <f t="shared" si="48"/>
        <v>0</v>
      </c>
      <c r="L213" s="49">
        <f t="shared" si="48"/>
        <v>0</v>
      </c>
      <c r="M213" s="49">
        <f t="shared" si="48"/>
        <v>0</v>
      </c>
      <c r="N213" s="49">
        <f t="shared" si="48"/>
        <v>0</v>
      </c>
      <c r="O213" s="49">
        <f t="shared" si="48"/>
        <v>0</v>
      </c>
      <c r="P213" s="49">
        <f t="shared" si="48"/>
        <v>0</v>
      </c>
      <c r="Q213" s="4"/>
      <c r="R213" s="49">
        <f>SUM(E213:P213)</f>
        <v>0</v>
      </c>
    </row>
    <row r="214" spans="1:18" s="3" customFormat="1" ht="25.5">
      <c r="A214" s="36">
        <v>490101</v>
      </c>
      <c r="B214" s="36" t="s">
        <v>1200</v>
      </c>
      <c r="C214" s="26" t="s">
        <v>352</v>
      </c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4"/>
      <c r="R214" s="23">
        <f>SUM(E214:P214)</f>
        <v>0</v>
      </c>
    </row>
    <row r="215" spans="1:18" s="3" customFormat="1">
      <c r="A215" s="36">
        <v>490102</v>
      </c>
      <c r="B215" s="36" t="s">
        <v>1201</v>
      </c>
      <c r="C215" s="26" t="s">
        <v>353</v>
      </c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4"/>
      <c r="R215" s="23">
        <f t="shared" si="33"/>
        <v>0</v>
      </c>
    </row>
    <row r="216" spans="1:18" s="3" customFormat="1">
      <c r="A216" s="36">
        <v>490103</v>
      </c>
      <c r="B216" s="36" t="s">
        <v>1202</v>
      </c>
      <c r="C216" s="26" t="s">
        <v>297</v>
      </c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4"/>
      <c r="R216" s="23">
        <f t="shared" si="33"/>
        <v>0</v>
      </c>
    </row>
    <row r="217" spans="1:18" s="3" customFormat="1">
      <c r="A217" s="36">
        <v>490109</v>
      </c>
      <c r="B217" s="36" t="s">
        <v>1203</v>
      </c>
      <c r="C217" s="26" t="s">
        <v>254</v>
      </c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4"/>
      <c r="R217" s="23">
        <f t="shared" si="33"/>
        <v>0</v>
      </c>
    </row>
    <row r="218" spans="1:18" s="3" customFormat="1">
      <c r="A218" s="35">
        <v>5</v>
      </c>
      <c r="B218" s="21"/>
      <c r="C218" s="21" t="s">
        <v>29</v>
      </c>
      <c r="E218" s="27">
        <f>SUM(E219+E230)</f>
        <v>0</v>
      </c>
      <c r="F218" s="27">
        <f>SUM(F219+F230)</f>
        <v>0</v>
      </c>
      <c r="G218" s="27">
        <f t="shared" ref="G218:P218" si="49">SUM(G219+G230)</f>
        <v>0</v>
      </c>
      <c r="H218" s="27">
        <f t="shared" si="49"/>
        <v>0</v>
      </c>
      <c r="I218" s="27">
        <f t="shared" si="49"/>
        <v>0</v>
      </c>
      <c r="J218" s="27">
        <f t="shared" si="49"/>
        <v>0</v>
      </c>
      <c r="K218" s="27">
        <f t="shared" si="49"/>
        <v>0</v>
      </c>
      <c r="L218" s="27">
        <f t="shared" si="49"/>
        <v>0</v>
      </c>
      <c r="M218" s="27">
        <f t="shared" si="49"/>
        <v>0</v>
      </c>
      <c r="N218" s="27">
        <f t="shared" si="49"/>
        <v>0</v>
      </c>
      <c r="O218" s="27">
        <f t="shared" si="49"/>
        <v>0</v>
      </c>
      <c r="P218" s="27">
        <f t="shared" si="49"/>
        <v>0</v>
      </c>
      <c r="Q218" s="4"/>
      <c r="R218" s="27">
        <f>SUM(E218:P218)</f>
        <v>0</v>
      </c>
    </row>
    <row r="219" spans="1:18" s="3" customFormat="1">
      <c r="A219" s="54">
        <v>51</v>
      </c>
      <c r="B219" s="55" t="s">
        <v>180</v>
      </c>
      <c r="C219" s="52" t="s">
        <v>56</v>
      </c>
      <c r="E219" s="53">
        <f>SUM(E220+E223)</f>
        <v>0</v>
      </c>
      <c r="F219" s="53">
        <f>SUM(F220+F223)</f>
        <v>0</v>
      </c>
      <c r="G219" s="53">
        <f t="shared" ref="G219:P219" si="50">SUM(G220+G223)</f>
        <v>0</v>
      </c>
      <c r="H219" s="53">
        <f t="shared" si="50"/>
        <v>0</v>
      </c>
      <c r="I219" s="53">
        <f t="shared" si="50"/>
        <v>0</v>
      </c>
      <c r="J219" s="53">
        <f t="shared" si="50"/>
        <v>0</v>
      </c>
      <c r="K219" s="53">
        <f t="shared" si="50"/>
        <v>0</v>
      </c>
      <c r="L219" s="53">
        <f t="shared" si="50"/>
        <v>0</v>
      </c>
      <c r="M219" s="53">
        <f t="shared" si="50"/>
        <v>0</v>
      </c>
      <c r="N219" s="53">
        <f t="shared" si="50"/>
        <v>0</v>
      </c>
      <c r="O219" s="53">
        <f t="shared" si="50"/>
        <v>0</v>
      </c>
      <c r="P219" s="53">
        <f t="shared" si="50"/>
        <v>0</v>
      </c>
      <c r="Q219" s="4"/>
      <c r="R219" s="60">
        <f>SUM(E219:P219)</f>
        <v>0</v>
      </c>
    </row>
    <row r="220" spans="1:18" s="3" customFormat="1">
      <c r="A220" s="44">
        <v>5101</v>
      </c>
      <c r="B220" s="45" t="s">
        <v>203</v>
      </c>
      <c r="C220" s="46" t="s">
        <v>56</v>
      </c>
      <c r="E220" s="49">
        <f t="shared" ref="E220:P220" si="51">SUM(E221:E222)</f>
        <v>0</v>
      </c>
      <c r="F220" s="49">
        <f t="shared" si="51"/>
        <v>0</v>
      </c>
      <c r="G220" s="49">
        <f t="shared" si="51"/>
        <v>0</v>
      </c>
      <c r="H220" s="49">
        <f t="shared" si="51"/>
        <v>0</v>
      </c>
      <c r="I220" s="49">
        <f t="shared" si="51"/>
        <v>0</v>
      </c>
      <c r="J220" s="49">
        <f t="shared" si="51"/>
        <v>0</v>
      </c>
      <c r="K220" s="49">
        <f t="shared" si="51"/>
        <v>0</v>
      </c>
      <c r="L220" s="49">
        <f t="shared" si="51"/>
        <v>0</v>
      </c>
      <c r="M220" s="49">
        <f t="shared" si="51"/>
        <v>0</v>
      </c>
      <c r="N220" s="49">
        <f t="shared" si="51"/>
        <v>0</v>
      </c>
      <c r="O220" s="49">
        <f t="shared" si="51"/>
        <v>0</v>
      </c>
      <c r="P220" s="49">
        <f t="shared" si="51"/>
        <v>0</v>
      </c>
      <c r="Q220" s="4"/>
      <c r="R220" s="49">
        <f>SUM(E220:P220)</f>
        <v>0</v>
      </c>
    </row>
    <row r="221" spans="1:18" s="3" customFormat="1">
      <c r="A221" s="36">
        <v>510101</v>
      </c>
      <c r="B221" s="31" t="s">
        <v>524</v>
      </c>
      <c r="C221" s="26" t="s">
        <v>354</v>
      </c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4"/>
      <c r="R221" s="23">
        <f t="shared" si="33"/>
        <v>0</v>
      </c>
    </row>
    <row r="222" spans="1:18" s="3" customFormat="1">
      <c r="A222" s="36">
        <v>510102</v>
      </c>
      <c r="B222" s="31" t="s">
        <v>525</v>
      </c>
      <c r="C222" s="26" t="s">
        <v>355</v>
      </c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4"/>
      <c r="R222" s="23">
        <f t="shared" ref="R222:R317" si="52">SUM(E222:P222)</f>
        <v>0</v>
      </c>
    </row>
    <row r="223" spans="1:18" s="3" customFormat="1">
      <c r="A223" s="44">
        <v>5104</v>
      </c>
      <c r="B223" s="44" t="s">
        <v>769</v>
      </c>
      <c r="C223" s="46" t="s">
        <v>30</v>
      </c>
      <c r="E223" s="49">
        <f>SUM(E224:E229)</f>
        <v>0</v>
      </c>
      <c r="F223" s="49">
        <f t="shared" ref="F223:P223" si="53">SUM(F224:F229)</f>
        <v>0</v>
      </c>
      <c r="G223" s="49">
        <f t="shared" si="53"/>
        <v>0</v>
      </c>
      <c r="H223" s="49">
        <f t="shared" si="53"/>
        <v>0</v>
      </c>
      <c r="I223" s="49">
        <f t="shared" si="53"/>
        <v>0</v>
      </c>
      <c r="J223" s="49">
        <f t="shared" si="53"/>
        <v>0</v>
      </c>
      <c r="K223" s="49">
        <f t="shared" si="53"/>
        <v>0</v>
      </c>
      <c r="L223" s="49">
        <f t="shared" si="53"/>
        <v>0</v>
      </c>
      <c r="M223" s="49">
        <f t="shared" si="53"/>
        <v>0</v>
      </c>
      <c r="N223" s="49">
        <f t="shared" si="53"/>
        <v>0</v>
      </c>
      <c r="O223" s="49">
        <f t="shared" si="53"/>
        <v>0</v>
      </c>
      <c r="P223" s="49">
        <f t="shared" si="53"/>
        <v>0</v>
      </c>
      <c r="Q223" s="4"/>
      <c r="R223" s="49">
        <f>SUM(E223:P223)</f>
        <v>0</v>
      </c>
    </row>
    <row r="224" spans="1:18" s="3" customFormat="1">
      <c r="A224" s="36">
        <v>510401</v>
      </c>
      <c r="B224" s="36" t="s">
        <v>1208</v>
      </c>
      <c r="C224" s="26" t="s">
        <v>356</v>
      </c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4"/>
      <c r="R224" s="23">
        <f t="shared" si="52"/>
        <v>0</v>
      </c>
    </row>
    <row r="225" spans="1:18" s="3" customFormat="1" ht="25.5">
      <c r="A225" s="36">
        <v>510402</v>
      </c>
      <c r="B225" s="36" t="s">
        <v>1209</v>
      </c>
      <c r="C225" s="26" t="s">
        <v>357</v>
      </c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4"/>
      <c r="R225" s="23">
        <f t="shared" si="52"/>
        <v>0</v>
      </c>
    </row>
    <row r="226" spans="1:18" s="3" customFormat="1">
      <c r="A226" s="36">
        <v>510403</v>
      </c>
      <c r="B226" s="36" t="s">
        <v>1210</v>
      </c>
      <c r="C226" s="26" t="s">
        <v>88</v>
      </c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4"/>
      <c r="R226" s="23">
        <f t="shared" si="52"/>
        <v>0</v>
      </c>
    </row>
    <row r="227" spans="1:18" s="3" customFormat="1">
      <c r="A227" s="36">
        <v>510404</v>
      </c>
      <c r="B227" s="36" t="s">
        <v>1211</v>
      </c>
      <c r="C227" s="26" t="s">
        <v>358</v>
      </c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4"/>
      <c r="R227" s="23">
        <f t="shared" si="52"/>
        <v>0</v>
      </c>
    </row>
    <row r="228" spans="1:18" s="3" customFormat="1" ht="25.5">
      <c r="A228" s="36">
        <v>510405</v>
      </c>
      <c r="B228" s="36" t="s">
        <v>1212</v>
      </c>
      <c r="C228" s="26" t="s">
        <v>1184</v>
      </c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4"/>
      <c r="R228" s="23">
        <f t="shared" si="52"/>
        <v>0</v>
      </c>
    </row>
    <row r="229" spans="1:18" s="3" customFormat="1">
      <c r="A229" s="36">
        <v>510406</v>
      </c>
      <c r="B229" s="36" t="s">
        <v>1213</v>
      </c>
      <c r="C229" s="26" t="s">
        <v>89</v>
      </c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4"/>
      <c r="R229" s="23">
        <f t="shared" si="52"/>
        <v>0</v>
      </c>
    </row>
    <row r="230" spans="1:18" s="67" customFormat="1" ht="25.5">
      <c r="A230" s="76" t="s">
        <v>822</v>
      </c>
      <c r="B230" s="76" t="s">
        <v>770</v>
      </c>
      <c r="C230" s="52" t="s">
        <v>1198</v>
      </c>
      <c r="D230" s="31"/>
      <c r="E230" s="60">
        <f>SUM(E231)</f>
        <v>0</v>
      </c>
      <c r="F230" s="60">
        <f>SUM(F231)</f>
        <v>0</v>
      </c>
      <c r="G230" s="60">
        <f t="shared" ref="G230:P230" si="54">SUM(G231)</f>
        <v>0</v>
      </c>
      <c r="H230" s="60">
        <f t="shared" si="54"/>
        <v>0</v>
      </c>
      <c r="I230" s="60">
        <f t="shared" si="54"/>
        <v>0</v>
      </c>
      <c r="J230" s="60">
        <f t="shared" si="54"/>
        <v>0</v>
      </c>
      <c r="K230" s="60">
        <f t="shared" si="54"/>
        <v>0</v>
      </c>
      <c r="L230" s="60">
        <f t="shared" si="54"/>
        <v>0</v>
      </c>
      <c r="M230" s="60">
        <f t="shared" si="54"/>
        <v>0</v>
      </c>
      <c r="N230" s="60">
        <f t="shared" si="54"/>
        <v>0</v>
      </c>
      <c r="O230" s="60">
        <f t="shared" si="54"/>
        <v>0</v>
      </c>
      <c r="P230" s="60">
        <f t="shared" si="54"/>
        <v>0</v>
      </c>
      <c r="Q230" s="24">
        <f t="shared" ref="Q230" si="55">SUM(Q231:Q236)</f>
        <v>0</v>
      </c>
      <c r="R230" s="60">
        <f>SUM(E230:P230)</f>
        <v>0</v>
      </c>
    </row>
    <row r="231" spans="1:18" s="67" customFormat="1">
      <c r="A231" s="69" t="s">
        <v>823</v>
      </c>
      <c r="B231" s="73" t="s">
        <v>771</v>
      </c>
      <c r="C231" s="70" t="s">
        <v>1032</v>
      </c>
      <c r="E231" s="71">
        <f>SUM(E232:E236)</f>
        <v>0</v>
      </c>
      <c r="F231" s="71">
        <f t="shared" ref="F231:Q231" si="56">SUM(F232:F236)</f>
        <v>0</v>
      </c>
      <c r="G231" s="71">
        <f t="shared" si="56"/>
        <v>0</v>
      </c>
      <c r="H231" s="71">
        <f t="shared" si="56"/>
        <v>0</v>
      </c>
      <c r="I231" s="71">
        <f t="shared" si="56"/>
        <v>0</v>
      </c>
      <c r="J231" s="71">
        <f t="shared" si="56"/>
        <v>0</v>
      </c>
      <c r="K231" s="71">
        <f t="shared" si="56"/>
        <v>0</v>
      </c>
      <c r="L231" s="71">
        <f t="shared" si="56"/>
        <v>0</v>
      </c>
      <c r="M231" s="71">
        <f t="shared" si="56"/>
        <v>0</v>
      </c>
      <c r="N231" s="71">
        <f t="shared" si="56"/>
        <v>0</v>
      </c>
      <c r="O231" s="71">
        <f t="shared" si="56"/>
        <v>0</v>
      </c>
      <c r="P231" s="71">
        <f t="shared" si="56"/>
        <v>0</v>
      </c>
      <c r="Q231" s="32">
        <f t="shared" si="56"/>
        <v>0</v>
      </c>
      <c r="R231" s="71">
        <f>SUM(E231:P231)</f>
        <v>0</v>
      </c>
    </row>
    <row r="232" spans="1:18" s="3" customFormat="1" ht="25.5">
      <c r="A232" s="36" t="s">
        <v>824</v>
      </c>
      <c r="B232" s="31" t="s">
        <v>1118</v>
      </c>
      <c r="C232" s="26" t="s">
        <v>1033</v>
      </c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4"/>
      <c r="R232" s="23">
        <f>SUM(E232:P232)</f>
        <v>0</v>
      </c>
    </row>
    <row r="233" spans="1:18" s="3" customFormat="1" ht="25.5">
      <c r="A233" s="36" t="s">
        <v>825</v>
      </c>
      <c r="B233" s="31" t="s">
        <v>1119</v>
      </c>
      <c r="C233" s="26" t="s">
        <v>1034</v>
      </c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4"/>
      <c r="R233" s="23">
        <f t="shared" ref="R233:R236" si="57">SUM(E233:P233)</f>
        <v>0</v>
      </c>
    </row>
    <row r="234" spans="1:18" s="3" customFormat="1">
      <c r="A234" s="36" t="s">
        <v>826</v>
      </c>
      <c r="B234" s="31" t="s">
        <v>1120</v>
      </c>
      <c r="C234" s="26" t="s">
        <v>1035</v>
      </c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4"/>
      <c r="R234" s="23">
        <f t="shared" si="57"/>
        <v>0</v>
      </c>
    </row>
    <row r="235" spans="1:18" s="3" customFormat="1" ht="25.5">
      <c r="A235" s="36" t="s">
        <v>827</v>
      </c>
      <c r="B235" s="31" t="s">
        <v>1121</v>
      </c>
      <c r="C235" s="26" t="s">
        <v>1036</v>
      </c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4"/>
      <c r="R235" s="23">
        <f t="shared" si="57"/>
        <v>0</v>
      </c>
    </row>
    <row r="236" spans="1:18" s="3" customFormat="1">
      <c r="A236" s="36" t="s">
        <v>828</v>
      </c>
      <c r="B236" s="31" t="s">
        <v>1122</v>
      </c>
      <c r="C236" s="26" t="s">
        <v>1037</v>
      </c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4"/>
      <c r="R236" s="23">
        <f t="shared" si="57"/>
        <v>0</v>
      </c>
    </row>
    <row r="237" spans="1:18" s="67" customFormat="1">
      <c r="A237" s="35" t="s">
        <v>829</v>
      </c>
      <c r="B237" s="35"/>
      <c r="C237" s="35" t="s">
        <v>48</v>
      </c>
      <c r="D237" s="65"/>
      <c r="E237" s="77">
        <f>SUM(E238+E262+E338+E344)</f>
        <v>0</v>
      </c>
      <c r="F237" s="77">
        <f>SUM(F238+F262+F338+F344)</f>
        <v>0</v>
      </c>
      <c r="G237" s="77">
        <f t="shared" ref="G237:P237" si="58">SUM(G238+G262+G338+G344)</f>
        <v>0</v>
      </c>
      <c r="H237" s="77">
        <f t="shared" si="58"/>
        <v>0</v>
      </c>
      <c r="I237" s="77">
        <f t="shared" si="58"/>
        <v>0</v>
      </c>
      <c r="J237" s="77">
        <f t="shared" si="58"/>
        <v>0</v>
      </c>
      <c r="K237" s="77">
        <f t="shared" si="58"/>
        <v>0</v>
      </c>
      <c r="L237" s="77">
        <f t="shared" si="58"/>
        <v>0</v>
      </c>
      <c r="M237" s="77">
        <f t="shared" si="58"/>
        <v>0</v>
      </c>
      <c r="N237" s="77">
        <f t="shared" si="58"/>
        <v>0</v>
      </c>
      <c r="O237" s="77">
        <f t="shared" si="58"/>
        <v>0</v>
      </c>
      <c r="P237" s="77">
        <f t="shared" si="58"/>
        <v>0</v>
      </c>
      <c r="Q237" s="65"/>
      <c r="R237" s="77">
        <f>SUM(E237:P237)</f>
        <v>0</v>
      </c>
    </row>
    <row r="238" spans="1:18" s="67" customFormat="1">
      <c r="A238" s="54" t="s">
        <v>830</v>
      </c>
      <c r="B238" s="54" t="s">
        <v>181</v>
      </c>
      <c r="C238" s="99" t="s">
        <v>1038</v>
      </c>
      <c r="D238" s="37"/>
      <c r="E238" s="78">
        <f>SUM(E239+E257+E259+E253+E255)</f>
        <v>0</v>
      </c>
      <c r="F238" s="78">
        <f>SUM(F239+F257+F259+F253+F255)</f>
        <v>0</v>
      </c>
      <c r="G238" s="78">
        <f t="shared" ref="G238:P238" si="59">SUM(G239+G257+G259+G253+G255)</f>
        <v>0</v>
      </c>
      <c r="H238" s="78">
        <f t="shared" si="59"/>
        <v>0</v>
      </c>
      <c r="I238" s="78">
        <f t="shared" si="59"/>
        <v>0</v>
      </c>
      <c r="J238" s="78">
        <f t="shared" si="59"/>
        <v>0</v>
      </c>
      <c r="K238" s="78">
        <f t="shared" si="59"/>
        <v>0</v>
      </c>
      <c r="L238" s="78">
        <f t="shared" si="59"/>
        <v>0</v>
      </c>
      <c r="M238" s="78">
        <f t="shared" si="59"/>
        <v>0</v>
      </c>
      <c r="N238" s="78">
        <f t="shared" si="59"/>
        <v>0</v>
      </c>
      <c r="O238" s="78">
        <f t="shared" si="59"/>
        <v>0</v>
      </c>
      <c r="P238" s="78">
        <f t="shared" si="59"/>
        <v>0</v>
      </c>
      <c r="Q238" s="37"/>
      <c r="R238" s="78">
        <f>SUM(E238:P238)</f>
        <v>0</v>
      </c>
    </row>
    <row r="239" spans="1:18" s="67" customFormat="1">
      <c r="A239" s="69" t="s">
        <v>831</v>
      </c>
      <c r="B239" s="73" t="s">
        <v>221</v>
      </c>
      <c r="C239" s="70" t="s">
        <v>49</v>
      </c>
      <c r="E239" s="71">
        <f>SUM(E240)</f>
        <v>0</v>
      </c>
      <c r="F239" s="71">
        <f>SUM(F240)</f>
        <v>0</v>
      </c>
      <c r="G239" s="71">
        <f t="shared" ref="G239:P239" si="60">SUM(G240)</f>
        <v>0</v>
      </c>
      <c r="H239" s="71">
        <f t="shared" si="60"/>
        <v>0</v>
      </c>
      <c r="I239" s="71">
        <f t="shared" si="60"/>
        <v>0</v>
      </c>
      <c r="J239" s="71">
        <f t="shared" si="60"/>
        <v>0</v>
      </c>
      <c r="K239" s="71">
        <f t="shared" si="60"/>
        <v>0</v>
      </c>
      <c r="L239" s="71">
        <f t="shared" si="60"/>
        <v>0</v>
      </c>
      <c r="M239" s="71">
        <f t="shared" si="60"/>
        <v>0</v>
      </c>
      <c r="N239" s="71">
        <f t="shared" si="60"/>
        <v>0</v>
      </c>
      <c r="O239" s="71">
        <f t="shared" si="60"/>
        <v>0</v>
      </c>
      <c r="P239" s="71">
        <f t="shared" si="60"/>
        <v>0</v>
      </c>
      <c r="Q239" s="68"/>
      <c r="R239" s="71">
        <f>SUM(E239:P239)</f>
        <v>0</v>
      </c>
    </row>
    <row r="240" spans="1:18" s="67" customFormat="1">
      <c r="A240" s="37" t="s">
        <v>832</v>
      </c>
      <c r="B240" s="38" t="s">
        <v>579</v>
      </c>
      <c r="C240" s="39" t="s">
        <v>1039</v>
      </c>
      <c r="E240" s="22">
        <f>SUM(E241:E252)</f>
        <v>0</v>
      </c>
      <c r="F240" s="22">
        <f t="shared" ref="F240:P240" si="61">SUM(F241:F252)</f>
        <v>0</v>
      </c>
      <c r="G240" s="22">
        <f t="shared" si="61"/>
        <v>0</v>
      </c>
      <c r="H240" s="22">
        <f t="shared" si="61"/>
        <v>0</v>
      </c>
      <c r="I240" s="22">
        <f t="shared" si="61"/>
        <v>0</v>
      </c>
      <c r="J240" s="22">
        <f t="shared" si="61"/>
        <v>0</v>
      </c>
      <c r="K240" s="22">
        <f t="shared" si="61"/>
        <v>0</v>
      </c>
      <c r="L240" s="22">
        <f t="shared" si="61"/>
        <v>0</v>
      </c>
      <c r="M240" s="22">
        <f t="shared" si="61"/>
        <v>0</v>
      </c>
      <c r="N240" s="22">
        <f t="shared" si="61"/>
        <v>0</v>
      </c>
      <c r="O240" s="22">
        <f t="shared" si="61"/>
        <v>0</v>
      </c>
      <c r="P240" s="22">
        <f t="shared" si="61"/>
        <v>0</v>
      </c>
      <c r="Q240" s="68"/>
      <c r="R240" s="22">
        <f>SUM(E240:P240)</f>
        <v>0</v>
      </c>
    </row>
    <row r="241" spans="1:18" s="3" customFormat="1">
      <c r="A241" s="36" t="s">
        <v>833</v>
      </c>
      <c r="B241" s="31" t="s">
        <v>141</v>
      </c>
      <c r="C241" s="26" t="s">
        <v>401</v>
      </c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4"/>
      <c r="R241" s="23">
        <f t="shared" ref="R241:R252" si="62">SUM(E241:P241)</f>
        <v>0</v>
      </c>
    </row>
    <row r="242" spans="1:18" s="3" customFormat="1">
      <c r="A242" s="36" t="s">
        <v>834</v>
      </c>
      <c r="B242" s="31" t="s">
        <v>142</v>
      </c>
      <c r="C242" s="26" t="s">
        <v>402</v>
      </c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4"/>
      <c r="R242" s="23">
        <f t="shared" si="62"/>
        <v>0</v>
      </c>
    </row>
    <row r="243" spans="1:18" s="3" customFormat="1">
      <c r="A243" s="36" t="s">
        <v>835</v>
      </c>
      <c r="B243" s="31" t="s">
        <v>143</v>
      </c>
      <c r="C243" s="26" t="s">
        <v>1040</v>
      </c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4"/>
      <c r="R243" s="23">
        <f t="shared" si="62"/>
        <v>0</v>
      </c>
    </row>
    <row r="244" spans="1:18" s="3" customFormat="1">
      <c r="A244" s="36" t="s">
        <v>836</v>
      </c>
      <c r="B244" s="31" t="s">
        <v>144</v>
      </c>
      <c r="C244" s="26" t="s">
        <v>404</v>
      </c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4"/>
      <c r="R244" s="23">
        <f t="shared" si="62"/>
        <v>0</v>
      </c>
    </row>
    <row r="245" spans="1:18" s="3" customFormat="1">
      <c r="A245" s="36" t="s">
        <v>837</v>
      </c>
      <c r="B245" s="31" t="s">
        <v>580</v>
      </c>
      <c r="C245" s="26" t="s">
        <v>403</v>
      </c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4"/>
      <c r="R245" s="23">
        <f t="shared" si="62"/>
        <v>0</v>
      </c>
    </row>
    <row r="246" spans="1:18" s="3" customFormat="1">
      <c r="A246" s="36" t="s">
        <v>838</v>
      </c>
      <c r="B246" s="31" t="s">
        <v>581</v>
      </c>
      <c r="C246" s="26" t="s">
        <v>405</v>
      </c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4"/>
      <c r="R246" s="23">
        <f t="shared" si="62"/>
        <v>0</v>
      </c>
    </row>
    <row r="247" spans="1:18" s="3" customFormat="1" ht="25.5">
      <c r="A247" s="36" t="s">
        <v>839</v>
      </c>
      <c r="B247" s="31" t="s">
        <v>582</v>
      </c>
      <c r="C247" s="26" t="s">
        <v>406</v>
      </c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4"/>
      <c r="R247" s="23">
        <f t="shared" si="62"/>
        <v>0</v>
      </c>
    </row>
    <row r="248" spans="1:18" s="3" customFormat="1">
      <c r="A248" s="36" t="s">
        <v>840</v>
      </c>
      <c r="B248" s="31" t="s">
        <v>583</v>
      </c>
      <c r="C248" s="26" t="s">
        <v>587</v>
      </c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4"/>
      <c r="R248" s="23">
        <f t="shared" si="62"/>
        <v>0</v>
      </c>
    </row>
    <row r="249" spans="1:18" s="3" customFormat="1">
      <c r="A249" s="36" t="s">
        <v>841</v>
      </c>
      <c r="B249" s="31" t="s">
        <v>584</v>
      </c>
      <c r="C249" s="26" t="s">
        <v>407</v>
      </c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4"/>
      <c r="R249" s="23">
        <f t="shared" si="62"/>
        <v>0</v>
      </c>
    </row>
    <row r="250" spans="1:18" s="3" customFormat="1">
      <c r="A250" s="36" t="s">
        <v>842</v>
      </c>
      <c r="B250" s="31" t="s">
        <v>585</v>
      </c>
      <c r="C250" s="26" t="s">
        <v>1041</v>
      </c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4"/>
      <c r="R250" s="23">
        <f t="shared" si="62"/>
        <v>0</v>
      </c>
    </row>
    <row r="251" spans="1:18" s="3" customFormat="1">
      <c r="A251" s="36" t="s">
        <v>843</v>
      </c>
      <c r="B251" s="31" t="s">
        <v>586</v>
      </c>
      <c r="C251" s="26" t="s">
        <v>408</v>
      </c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4"/>
      <c r="R251" s="23">
        <f t="shared" si="62"/>
        <v>0</v>
      </c>
    </row>
    <row r="252" spans="1:18" s="3" customFormat="1">
      <c r="A252" s="36" t="s">
        <v>844</v>
      </c>
      <c r="B252" s="31" t="s">
        <v>588</v>
      </c>
      <c r="C252" s="26" t="s">
        <v>90</v>
      </c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4"/>
      <c r="R252" s="23">
        <f t="shared" si="62"/>
        <v>0</v>
      </c>
    </row>
    <row r="253" spans="1:18" s="67" customFormat="1">
      <c r="A253" s="45" t="s">
        <v>845</v>
      </c>
      <c r="B253" s="45" t="s">
        <v>222</v>
      </c>
      <c r="C253" s="94" t="s">
        <v>50</v>
      </c>
      <c r="D253" s="31"/>
      <c r="E253" s="49">
        <f>SUM(E254)</f>
        <v>0</v>
      </c>
      <c r="F253" s="49">
        <f t="shared" ref="F253:P253" si="63">SUM(F254)</f>
        <v>0</v>
      </c>
      <c r="G253" s="49">
        <f t="shared" si="63"/>
        <v>0</v>
      </c>
      <c r="H253" s="49">
        <f t="shared" si="63"/>
        <v>0</v>
      </c>
      <c r="I253" s="49">
        <f t="shared" si="63"/>
        <v>0</v>
      </c>
      <c r="J253" s="49">
        <f t="shared" si="63"/>
        <v>0</v>
      </c>
      <c r="K253" s="49">
        <f t="shared" si="63"/>
        <v>0</v>
      </c>
      <c r="L253" s="49">
        <f t="shared" si="63"/>
        <v>0</v>
      </c>
      <c r="M253" s="49">
        <f t="shared" si="63"/>
        <v>0</v>
      </c>
      <c r="N253" s="49">
        <f t="shared" si="63"/>
        <v>0</v>
      </c>
      <c r="O253" s="49">
        <f t="shared" si="63"/>
        <v>0</v>
      </c>
      <c r="P253" s="49">
        <f t="shared" si="63"/>
        <v>0</v>
      </c>
      <c r="Q253" s="31"/>
      <c r="R253" s="49">
        <f>SUM(E253:P253)</f>
        <v>0</v>
      </c>
    </row>
    <row r="254" spans="1:18" s="3" customFormat="1">
      <c r="A254" s="36" t="s">
        <v>846</v>
      </c>
      <c r="B254" s="31" t="s">
        <v>589</v>
      </c>
      <c r="C254" s="26" t="s">
        <v>50</v>
      </c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4"/>
      <c r="R254" s="23">
        <f>SUM(E254:P254)</f>
        <v>0</v>
      </c>
    </row>
    <row r="255" spans="1:18" s="67" customFormat="1">
      <c r="A255" s="45" t="s">
        <v>847</v>
      </c>
      <c r="B255" s="45" t="s">
        <v>223</v>
      </c>
      <c r="C255" s="94" t="s">
        <v>51</v>
      </c>
      <c r="D255" s="31"/>
      <c r="E255" s="49">
        <f>SUM(E256)</f>
        <v>0</v>
      </c>
      <c r="F255" s="49">
        <f t="shared" ref="F255:P255" si="64">SUM(F256)</f>
        <v>0</v>
      </c>
      <c r="G255" s="49">
        <f t="shared" si="64"/>
        <v>0</v>
      </c>
      <c r="H255" s="49">
        <f t="shared" si="64"/>
        <v>0</v>
      </c>
      <c r="I255" s="49">
        <f t="shared" si="64"/>
        <v>0</v>
      </c>
      <c r="J255" s="49">
        <f t="shared" si="64"/>
        <v>0</v>
      </c>
      <c r="K255" s="49">
        <f t="shared" si="64"/>
        <v>0</v>
      </c>
      <c r="L255" s="49">
        <f t="shared" si="64"/>
        <v>0</v>
      </c>
      <c r="M255" s="49">
        <f t="shared" si="64"/>
        <v>0</v>
      </c>
      <c r="N255" s="49">
        <f t="shared" si="64"/>
        <v>0</v>
      </c>
      <c r="O255" s="49">
        <f t="shared" si="64"/>
        <v>0</v>
      </c>
      <c r="P255" s="49">
        <f t="shared" si="64"/>
        <v>0</v>
      </c>
      <c r="Q255" s="31"/>
      <c r="R255" s="49">
        <f>SUM(E255:P255)</f>
        <v>0</v>
      </c>
    </row>
    <row r="256" spans="1:18" s="3" customFormat="1">
      <c r="A256" s="36" t="s">
        <v>848</v>
      </c>
      <c r="B256" s="31" t="s">
        <v>590</v>
      </c>
      <c r="C256" s="26" t="s">
        <v>51</v>
      </c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4"/>
      <c r="R256" s="23">
        <f t="shared" ref="R256:R261" si="65">SUM(E256:P256)</f>
        <v>0</v>
      </c>
    </row>
    <row r="257" spans="1:18" s="67" customFormat="1">
      <c r="A257" s="44" t="s">
        <v>849</v>
      </c>
      <c r="B257" s="45" t="s">
        <v>224</v>
      </c>
      <c r="C257" s="46" t="s">
        <v>738</v>
      </c>
      <c r="D257" s="91"/>
      <c r="E257" s="49">
        <f>SUM(E258)</f>
        <v>0</v>
      </c>
      <c r="F257" s="49">
        <f t="shared" ref="F257:P257" si="66">SUM(F258)</f>
        <v>0</v>
      </c>
      <c r="G257" s="49">
        <f t="shared" si="66"/>
        <v>0</v>
      </c>
      <c r="H257" s="49">
        <f t="shared" si="66"/>
        <v>0</v>
      </c>
      <c r="I257" s="49">
        <f t="shared" si="66"/>
        <v>0</v>
      </c>
      <c r="J257" s="49">
        <f t="shared" si="66"/>
        <v>0</v>
      </c>
      <c r="K257" s="49">
        <f t="shared" si="66"/>
        <v>0</v>
      </c>
      <c r="L257" s="49">
        <f t="shared" si="66"/>
        <v>0</v>
      </c>
      <c r="M257" s="49">
        <f t="shared" si="66"/>
        <v>0</v>
      </c>
      <c r="N257" s="49">
        <f t="shared" si="66"/>
        <v>0</v>
      </c>
      <c r="O257" s="49">
        <f t="shared" si="66"/>
        <v>0</v>
      </c>
      <c r="P257" s="49">
        <f t="shared" si="66"/>
        <v>0</v>
      </c>
      <c r="Q257" s="98"/>
      <c r="R257" s="49">
        <f t="shared" si="65"/>
        <v>0</v>
      </c>
    </row>
    <row r="258" spans="1:18" s="3" customFormat="1">
      <c r="A258" s="36" t="s">
        <v>850</v>
      </c>
      <c r="B258" s="31" t="s">
        <v>1123</v>
      </c>
      <c r="C258" s="26" t="s">
        <v>738</v>
      </c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4"/>
      <c r="R258" s="23">
        <f t="shared" si="65"/>
        <v>0</v>
      </c>
    </row>
    <row r="259" spans="1:18" s="67" customFormat="1">
      <c r="A259" s="44" t="s">
        <v>851</v>
      </c>
      <c r="B259" s="45" t="s">
        <v>227</v>
      </c>
      <c r="C259" s="46" t="s">
        <v>52</v>
      </c>
      <c r="D259" s="91"/>
      <c r="E259" s="49">
        <f>SUM(E260:E261)</f>
        <v>0</v>
      </c>
      <c r="F259" s="49">
        <f t="shared" ref="F259:P259" si="67">SUM(F260:F261)</f>
        <v>0</v>
      </c>
      <c r="G259" s="49">
        <f>SUM(G260:G261)</f>
        <v>0</v>
      </c>
      <c r="H259" s="49">
        <f t="shared" si="67"/>
        <v>0</v>
      </c>
      <c r="I259" s="49">
        <f t="shared" si="67"/>
        <v>0</v>
      </c>
      <c r="J259" s="49">
        <f t="shared" si="67"/>
        <v>0</v>
      </c>
      <c r="K259" s="49">
        <f t="shared" si="67"/>
        <v>0</v>
      </c>
      <c r="L259" s="49">
        <f t="shared" si="67"/>
        <v>0</v>
      </c>
      <c r="M259" s="49">
        <f t="shared" si="67"/>
        <v>0</v>
      </c>
      <c r="N259" s="49">
        <f t="shared" si="67"/>
        <v>0</v>
      </c>
      <c r="O259" s="49">
        <f t="shared" si="67"/>
        <v>0</v>
      </c>
      <c r="P259" s="49">
        <f t="shared" si="67"/>
        <v>0</v>
      </c>
      <c r="Q259" s="98"/>
      <c r="R259" s="49">
        <f>SUM(E259:P259)</f>
        <v>0</v>
      </c>
    </row>
    <row r="260" spans="1:18" s="3" customFormat="1">
      <c r="A260" s="36" t="s">
        <v>852</v>
      </c>
      <c r="B260" s="31" t="s">
        <v>591</v>
      </c>
      <c r="C260" s="26" t="s">
        <v>1042</v>
      </c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4"/>
      <c r="R260" s="23">
        <f t="shared" si="65"/>
        <v>0</v>
      </c>
    </row>
    <row r="261" spans="1:18" s="3" customFormat="1">
      <c r="A261" s="36" t="s">
        <v>853</v>
      </c>
      <c r="B261" s="31" t="s">
        <v>592</v>
      </c>
      <c r="C261" s="26" t="s">
        <v>1043</v>
      </c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4"/>
      <c r="R261" s="23">
        <f t="shared" si="65"/>
        <v>0</v>
      </c>
    </row>
    <row r="262" spans="1:18" s="3" customFormat="1">
      <c r="A262" s="53" t="s">
        <v>854</v>
      </c>
      <c r="B262" s="53" t="s">
        <v>772</v>
      </c>
      <c r="C262" s="53" t="s">
        <v>739</v>
      </c>
      <c r="E262" s="53">
        <f>SUM(E263+E267+E270+E274+E280+E285+E290+E293+E300+E302+E311+E314+E324+E326+E330+E333+E336)</f>
        <v>0</v>
      </c>
      <c r="F262" s="53">
        <f t="shared" ref="F262:O262" si="68">SUM(F263+F267+F270+F274+F280+F285+F290+F293+F300+F302+F311+F314+F324+F326+F330+F333+F336+F338)</f>
        <v>0</v>
      </c>
      <c r="G262" s="53">
        <f t="shared" si="68"/>
        <v>0</v>
      </c>
      <c r="H262" s="53">
        <f t="shared" si="68"/>
        <v>0</v>
      </c>
      <c r="I262" s="53">
        <f t="shared" si="68"/>
        <v>0</v>
      </c>
      <c r="J262" s="53">
        <f t="shared" si="68"/>
        <v>0</v>
      </c>
      <c r="K262" s="53">
        <f t="shared" si="68"/>
        <v>0</v>
      </c>
      <c r="L262" s="53">
        <f t="shared" si="68"/>
        <v>0</v>
      </c>
      <c r="M262" s="53">
        <f t="shared" si="68"/>
        <v>0</v>
      </c>
      <c r="N262" s="53">
        <f t="shared" si="68"/>
        <v>0</v>
      </c>
      <c r="O262" s="53">
        <f t="shared" si="68"/>
        <v>0</v>
      </c>
      <c r="P262" s="53">
        <f>SUM(P263+P267+P270+P274+P280+P285+P290+P293+P300+P302+P311+P314+P324+P326+P330+P333+P336+P338)</f>
        <v>0</v>
      </c>
      <c r="Q262" s="4"/>
      <c r="R262" s="60">
        <f>SUM(E262:P262)</f>
        <v>0</v>
      </c>
    </row>
    <row r="263" spans="1:18" s="3" customFormat="1">
      <c r="A263" s="44" t="s">
        <v>855</v>
      </c>
      <c r="B263" s="45" t="s">
        <v>204</v>
      </c>
      <c r="C263" s="46" t="s">
        <v>31</v>
      </c>
      <c r="E263" s="49">
        <f>SUM(E264:E266)</f>
        <v>0</v>
      </c>
      <c r="F263" s="49">
        <f t="shared" ref="F263:P263" si="69">SUM(F264:F266)</f>
        <v>0</v>
      </c>
      <c r="G263" s="49">
        <f t="shared" si="69"/>
        <v>0</v>
      </c>
      <c r="H263" s="49">
        <f t="shared" si="69"/>
        <v>0</v>
      </c>
      <c r="I263" s="49">
        <f t="shared" si="69"/>
        <v>0</v>
      </c>
      <c r="J263" s="49">
        <f t="shared" si="69"/>
        <v>0</v>
      </c>
      <c r="K263" s="49">
        <f t="shared" si="69"/>
        <v>0</v>
      </c>
      <c r="L263" s="49">
        <f t="shared" si="69"/>
        <v>0</v>
      </c>
      <c r="M263" s="49">
        <f t="shared" si="69"/>
        <v>0</v>
      </c>
      <c r="N263" s="49">
        <f t="shared" si="69"/>
        <v>0</v>
      </c>
      <c r="O263" s="49">
        <f t="shared" si="69"/>
        <v>0</v>
      </c>
      <c r="P263" s="49">
        <f t="shared" si="69"/>
        <v>0</v>
      </c>
      <c r="Q263" s="4"/>
      <c r="R263" s="49">
        <f>SUM(E263:P263)</f>
        <v>0</v>
      </c>
    </row>
    <row r="264" spans="1:18" s="3" customFormat="1" ht="15">
      <c r="A264" s="36" t="s">
        <v>856</v>
      </c>
      <c r="B264" s="31" t="s">
        <v>526</v>
      </c>
      <c r="C264" s="40" t="s">
        <v>1191</v>
      </c>
      <c r="D264" s="92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4"/>
      <c r="R264" s="23">
        <f t="shared" si="52"/>
        <v>0</v>
      </c>
    </row>
    <row r="265" spans="1:18" s="3" customFormat="1" ht="15">
      <c r="A265" s="36" t="s">
        <v>857</v>
      </c>
      <c r="B265" s="31" t="s">
        <v>527</v>
      </c>
      <c r="C265" s="40" t="s">
        <v>1192</v>
      </c>
      <c r="D265" s="88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4"/>
      <c r="R265" s="23">
        <f t="shared" si="52"/>
        <v>0</v>
      </c>
    </row>
    <row r="266" spans="1:18" s="3" customFormat="1">
      <c r="A266" s="36" t="s">
        <v>858</v>
      </c>
      <c r="B266" s="31" t="s">
        <v>1124</v>
      </c>
      <c r="C266" s="26" t="s">
        <v>1044</v>
      </c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4"/>
      <c r="R266" s="23">
        <f t="shared" si="52"/>
        <v>0</v>
      </c>
    </row>
    <row r="267" spans="1:18" s="3" customFormat="1">
      <c r="A267" s="44" t="s">
        <v>859</v>
      </c>
      <c r="B267" s="45" t="s">
        <v>205</v>
      </c>
      <c r="C267" s="46" t="s">
        <v>32</v>
      </c>
      <c r="E267" s="49">
        <f t="shared" ref="E267:P267" si="70">SUM(E268:E269)</f>
        <v>0</v>
      </c>
      <c r="F267" s="49">
        <f t="shared" si="70"/>
        <v>0</v>
      </c>
      <c r="G267" s="49">
        <f t="shared" si="70"/>
        <v>0</v>
      </c>
      <c r="H267" s="49">
        <f t="shared" si="70"/>
        <v>0</v>
      </c>
      <c r="I267" s="49">
        <f t="shared" si="70"/>
        <v>0</v>
      </c>
      <c r="J267" s="49">
        <f t="shared" si="70"/>
        <v>0</v>
      </c>
      <c r="K267" s="49">
        <f t="shared" si="70"/>
        <v>0</v>
      </c>
      <c r="L267" s="49">
        <f t="shared" si="70"/>
        <v>0</v>
      </c>
      <c r="M267" s="49">
        <f t="shared" si="70"/>
        <v>0</v>
      </c>
      <c r="N267" s="49">
        <f t="shared" si="70"/>
        <v>0</v>
      </c>
      <c r="O267" s="49">
        <f t="shared" si="70"/>
        <v>0</v>
      </c>
      <c r="P267" s="49">
        <f t="shared" si="70"/>
        <v>0</v>
      </c>
      <c r="Q267" s="4"/>
      <c r="R267" s="49">
        <f>SUM(E267:P267)</f>
        <v>0</v>
      </c>
    </row>
    <row r="268" spans="1:18" s="3" customFormat="1">
      <c r="A268" s="36" t="s">
        <v>860</v>
      </c>
      <c r="B268" s="31" t="s">
        <v>528</v>
      </c>
      <c r="C268" s="26" t="s">
        <v>1045</v>
      </c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4"/>
      <c r="R268" s="23">
        <f>SUM(E268:P268)</f>
        <v>0</v>
      </c>
    </row>
    <row r="269" spans="1:18" s="3" customFormat="1">
      <c r="A269" s="36" t="s">
        <v>861</v>
      </c>
      <c r="B269" s="31" t="s">
        <v>1125</v>
      </c>
      <c r="C269" s="26" t="s">
        <v>1046</v>
      </c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4"/>
      <c r="R269" s="23">
        <f>SUM(E269:P269)</f>
        <v>0</v>
      </c>
    </row>
    <row r="270" spans="1:18" s="3" customFormat="1">
      <c r="A270" s="44" t="s">
        <v>862</v>
      </c>
      <c r="B270" s="45" t="s">
        <v>206</v>
      </c>
      <c r="C270" s="46" t="s">
        <v>33</v>
      </c>
      <c r="E270" s="49">
        <f t="shared" ref="E270:P270" si="71">SUM(E271:E273)</f>
        <v>0</v>
      </c>
      <c r="F270" s="49">
        <f t="shared" si="71"/>
        <v>0</v>
      </c>
      <c r="G270" s="49">
        <f t="shared" si="71"/>
        <v>0</v>
      </c>
      <c r="H270" s="49">
        <f t="shared" si="71"/>
        <v>0</v>
      </c>
      <c r="I270" s="49">
        <f t="shared" si="71"/>
        <v>0</v>
      </c>
      <c r="J270" s="49">
        <f t="shared" si="71"/>
        <v>0</v>
      </c>
      <c r="K270" s="49">
        <f t="shared" si="71"/>
        <v>0</v>
      </c>
      <c r="L270" s="49">
        <f t="shared" si="71"/>
        <v>0</v>
      </c>
      <c r="M270" s="49">
        <f t="shared" si="71"/>
        <v>0</v>
      </c>
      <c r="N270" s="49">
        <f t="shared" si="71"/>
        <v>0</v>
      </c>
      <c r="O270" s="49">
        <f t="shared" si="71"/>
        <v>0</v>
      </c>
      <c r="P270" s="49">
        <f t="shared" si="71"/>
        <v>0</v>
      </c>
      <c r="Q270" s="4"/>
      <c r="R270" s="49">
        <f>SUM(E270:P270)</f>
        <v>0</v>
      </c>
    </row>
    <row r="271" spans="1:18" s="3" customFormat="1" ht="25.5">
      <c r="A271" s="36" t="s">
        <v>863</v>
      </c>
      <c r="B271" s="31" t="s">
        <v>529</v>
      </c>
      <c r="C271" s="26" t="s">
        <v>1047</v>
      </c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4"/>
      <c r="R271" s="23">
        <f t="shared" ref="R271:R273" si="72">SUM(E271:P271)</f>
        <v>0</v>
      </c>
    </row>
    <row r="272" spans="1:18" s="3" customFormat="1" ht="25.5">
      <c r="A272" s="36" t="s">
        <v>864</v>
      </c>
      <c r="B272" s="31" t="s">
        <v>530</v>
      </c>
      <c r="C272" s="26" t="s">
        <v>1048</v>
      </c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4"/>
      <c r="R272" s="23">
        <f t="shared" si="72"/>
        <v>0</v>
      </c>
    </row>
    <row r="273" spans="1:18" s="3" customFormat="1">
      <c r="A273" s="36" t="s">
        <v>865</v>
      </c>
      <c r="B273" s="31" t="s">
        <v>1126</v>
      </c>
      <c r="C273" s="26" t="s">
        <v>1049</v>
      </c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4"/>
      <c r="R273" s="23">
        <f t="shared" si="72"/>
        <v>0</v>
      </c>
    </row>
    <row r="274" spans="1:18" s="3" customFormat="1">
      <c r="A274" s="44" t="s">
        <v>866</v>
      </c>
      <c r="B274" s="45" t="s">
        <v>207</v>
      </c>
      <c r="C274" s="46" t="s">
        <v>34</v>
      </c>
      <c r="E274" s="49">
        <f>SUM(E275:E279)</f>
        <v>0</v>
      </c>
      <c r="F274" s="49">
        <f>SUM(F275:F279)</f>
        <v>0</v>
      </c>
      <c r="G274" s="49">
        <f t="shared" ref="G274:P274" si="73">SUM(G275:G279)</f>
        <v>0</v>
      </c>
      <c r="H274" s="49">
        <f t="shared" si="73"/>
        <v>0</v>
      </c>
      <c r="I274" s="49">
        <f t="shared" si="73"/>
        <v>0</v>
      </c>
      <c r="J274" s="49">
        <f t="shared" si="73"/>
        <v>0</v>
      </c>
      <c r="K274" s="49">
        <f t="shared" si="73"/>
        <v>0</v>
      </c>
      <c r="L274" s="49">
        <f t="shared" si="73"/>
        <v>0</v>
      </c>
      <c r="M274" s="49">
        <f t="shared" si="73"/>
        <v>0</v>
      </c>
      <c r="N274" s="49">
        <f t="shared" si="73"/>
        <v>0</v>
      </c>
      <c r="O274" s="49">
        <f t="shared" si="73"/>
        <v>0</v>
      </c>
      <c r="P274" s="49">
        <f t="shared" si="73"/>
        <v>0</v>
      </c>
      <c r="Q274" s="4"/>
      <c r="R274" s="49">
        <f>SUM(E274:P274)</f>
        <v>0</v>
      </c>
    </row>
    <row r="275" spans="1:18" s="3" customFormat="1">
      <c r="A275" s="36" t="s">
        <v>867</v>
      </c>
      <c r="B275" s="31" t="s">
        <v>531</v>
      </c>
      <c r="C275" s="26" t="s">
        <v>689</v>
      </c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4"/>
      <c r="R275" s="23">
        <f t="shared" si="52"/>
        <v>0</v>
      </c>
    </row>
    <row r="276" spans="1:18" s="3" customFormat="1">
      <c r="A276" s="36" t="s">
        <v>868</v>
      </c>
      <c r="B276" s="31" t="s">
        <v>532</v>
      </c>
      <c r="C276" s="26" t="s">
        <v>359</v>
      </c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4"/>
      <c r="R276" s="23">
        <f t="shared" si="52"/>
        <v>0</v>
      </c>
    </row>
    <row r="277" spans="1:18" s="3" customFormat="1" ht="25.5">
      <c r="A277" s="36" t="s">
        <v>869</v>
      </c>
      <c r="B277" s="31" t="s">
        <v>533</v>
      </c>
      <c r="C277" s="26" t="s">
        <v>1050</v>
      </c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4"/>
      <c r="R277" s="23">
        <f t="shared" si="52"/>
        <v>0</v>
      </c>
    </row>
    <row r="278" spans="1:18" s="3" customFormat="1">
      <c r="A278" s="36" t="s">
        <v>870</v>
      </c>
      <c r="B278" s="31" t="s">
        <v>1127</v>
      </c>
      <c r="C278" s="26" t="s">
        <v>1051</v>
      </c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4"/>
      <c r="R278" s="23">
        <f t="shared" si="52"/>
        <v>0</v>
      </c>
    </row>
    <row r="279" spans="1:18" s="3" customFormat="1">
      <c r="A279" s="36" t="s">
        <v>871</v>
      </c>
      <c r="B279" s="31" t="s">
        <v>1128</v>
      </c>
      <c r="C279" s="26" t="s">
        <v>34</v>
      </c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4"/>
      <c r="R279" s="23">
        <f t="shared" si="52"/>
        <v>0</v>
      </c>
    </row>
    <row r="280" spans="1:18" s="3" customFormat="1">
      <c r="A280" s="44" t="s">
        <v>872</v>
      </c>
      <c r="B280" s="45" t="s">
        <v>208</v>
      </c>
      <c r="C280" s="46" t="s">
        <v>35</v>
      </c>
      <c r="E280" s="49">
        <f>SUM(E281:E284)</f>
        <v>0</v>
      </c>
      <c r="F280" s="49">
        <f t="shared" ref="F280:P280" si="74">SUM(F281:F284)</f>
        <v>0</v>
      </c>
      <c r="G280" s="49">
        <f t="shared" si="74"/>
        <v>0</v>
      </c>
      <c r="H280" s="49">
        <f t="shared" si="74"/>
        <v>0</v>
      </c>
      <c r="I280" s="49">
        <f t="shared" si="74"/>
        <v>0</v>
      </c>
      <c r="J280" s="49">
        <f t="shared" si="74"/>
        <v>0</v>
      </c>
      <c r="K280" s="49">
        <f t="shared" si="74"/>
        <v>0</v>
      </c>
      <c r="L280" s="49">
        <f t="shared" si="74"/>
        <v>0</v>
      </c>
      <c r="M280" s="49">
        <f t="shared" si="74"/>
        <v>0</v>
      </c>
      <c r="N280" s="49">
        <f t="shared" si="74"/>
        <v>0</v>
      </c>
      <c r="O280" s="49">
        <f t="shared" si="74"/>
        <v>0</v>
      </c>
      <c r="P280" s="49">
        <f t="shared" si="74"/>
        <v>0</v>
      </c>
      <c r="Q280" s="4"/>
      <c r="R280" s="49">
        <f>SUM(E280:P280)</f>
        <v>0</v>
      </c>
    </row>
    <row r="281" spans="1:18" s="3" customFormat="1">
      <c r="A281" s="36" t="s">
        <v>873</v>
      </c>
      <c r="B281" s="31" t="s">
        <v>534</v>
      </c>
      <c r="C281" s="26" t="s">
        <v>360</v>
      </c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4"/>
      <c r="R281" s="23">
        <f t="shared" si="52"/>
        <v>0</v>
      </c>
    </row>
    <row r="282" spans="1:18" s="3" customFormat="1">
      <c r="A282" s="36" t="s">
        <v>874</v>
      </c>
      <c r="B282" s="31" t="s">
        <v>535</v>
      </c>
      <c r="C282" s="26" t="s">
        <v>645</v>
      </c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4"/>
      <c r="R282" s="23">
        <f t="shared" si="52"/>
        <v>0</v>
      </c>
    </row>
    <row r="283" spans="1:18" s="3" customFormat="1">
      <c r="A283" s="36" t="s">
        <v>875</v>
      </c>
      <c r="B283" s="31" t="s">
        <v>536</v>
      </c>
      <c r="C283" s="26" t="s">
        <v>646</v>
      </c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4"/>
      <c r="R283" s="23">
        <f t="shared" si="52"/>
        <v>0</v>
      </c>
    </row>
    <row r="284" spans="1:18" s="3" customFormat="1">
      <c r="A284" s="36" t="s">
        <v>876</v>
      </c>
      <c r="B284" s="31" t="s">
        <v>537</v>
      </c>
      <c r="C284" s="26" t="s">
        <v>361</v>
      </c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4"/>
      <c r="R284" s="23">
        <f t="shared" si="52"/>
        <v>0</v>
      </c>
    </row>
    <row r="285" spans="1:18" s="3" customFormat="1">
      <c r="A285" s="44" t="s">
        <v>877</v>
      </c>
      <c r="B285" s="45" t="s">
        <v>209</v>
      </c>
      <c r="C285" s="46" t="s">
        <v>36</v>
      </c>
      <c r="E285" s="49">
        <f>SUM(E286:E289)</f>
        <v>0</v>
      </c>
      <c r="F285" s="49">
        <f t="shared" ref="F285:P285" si="75">SUM(F286:F289)</f>
        <v>0</v>
      </c>
      <c r="G285" s="49">
        <f t="shared" si="75"/>
        <v>0</v>
      </c>
      <c r="H285" s="49">
        <f t="shared" si="75"/>
        <v>0</v>
      </c>
      <c r="I285" s="49">
        <f t="shared" si="75"/>
        <v>0</v>
      </c>
      <c r="J285" s="49">
        <f t="shared" si="75"/>
        <v>0</v>
      </c>
      <c r="K285" s="49">
        <f t="shared" si="75"/>
        <v>0</v>
      </c>
      <c r="L285" s="49">
        <f t="shared" si="75"/>
        <v>0</v>
      </c>
      <c r="M285" s="49">
        <f t="shared" si="75"/>
        <v>0</v>
      </c>
      <c r="N285" s="49">
        <f t="shared" si="75"/>
        <v>0</v>
      </c>
      <c r="O285" s="49">
        <f t="shared" si="75"/>
        <v>0</v>
      </c>
      <c r="P285" s="49">
        <f t="shared" si="75"/>
        <v>0</v>
      </c>
      <c r="Q285" s="4"/>
      <c r="R285" s="49">
        <f t="shared" si="52"/>
        <v>0</v>
      </c>
    </row>
    <row r="286" spans="1:18" s="3" customFormat="1">
      <c r="A286" s="36" t="s">
        <v>878</v>
      </c>
      <c r="B286" s="31" t="s">
        <v>538</v>
      </c>
      <c r="C286" s="26" t="s">
        <v>362</v>
      </c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4"/>
      <c r="R286" s="23">
        <f t="shared" si="52"/>
        <v>0</v>
      </c>
    </row>
    <row r="287" spans="1:18" s="3" customFormat="1">
      <c r="A287" s="36" t="s">
        <v>879</v>
      </c>
      <c r="B287" s="31" t="s">
        <v>539</v>
      </c>
      <c r="C287" s="26" t="s">
        <v>647</v>
      </c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4"/>
      <c r="R287" s="23">
        <f t="shared" si="52"/>
        <v>0</v>
      </c>
    </row>
    <row r="288" spans="1:18" s="3" customFormat="1">
      <c r="A288" s="36" t="s">
        <v>880</v>
      </c>
      <c r="B288" s="31" t="s">
        <v>540</v>
      </c>
      <c r="C288" s="26" t="s">
        <v>363</v>
      </c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4"/>
      <c r="R288" s="23">
        <f t="shared" si="52"/>
        <v>0</v>
      </c>
    </row>
    <row r="289" spans="1:18" s="3" customFormat="1">
      <c r="A289" s="36" t="s">
        <v>881</v>
      </c>
      <c r="B289" s="31" t="s">
        <v>541</v>
      </c>
      <c r="C289" s="26" t="s">
        <v>690</v>
      </c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4"/>
      <c r="R289" s="23">
        <f t="shared" si="52"/>
        <v>0</v>
      </c>
    </row>
    <row r="290" spans="1:18" s="3" customFormat="1">
      <c r="A290" s="44" t="s">
        <v>882</v>
      </c>
      <c r="B290" s="45" t="s">
        <v>210</v>
      </c>
      <c r="C290" s="46" t="s">
        <v>37</v>
      </c>
      <c r="E290" s="49">
        <f t="shared" ref="E290:P290" si="76">SUM(E291:E292)</f>
        <v>0</v>
      </c>
      <c r="F290" s="49">
        <f t="shared" si="76"/>
        <v>0</v>
      </c>
      <c r="G290" s="49">
        <f t="shared" si="76"/>
        <v>0</v>
      </c>
      <c r="H290" s="49">
        <f t="shared" si="76"/>
        <v>0</v>
      </c>
      <c r="I290" s="49">
        <f t="shared" si="76"/>
        <v>0</v>
      </c>
      <c r="J290" s="49">
        <f t="shared" si="76"/>
        <v>0</v>
      </c>
      <c r="K290" s="49">
        <f t="shared" si="76"/>
        <v>0</v>
      </c>
      <c r="L290" s="49">
        <f t="shared" si="76"/>
        <v>0</v>
      </c>
      <c r="M290" s="49">
        <f t="shared" si="76"/>
        <v>0</v>
      </c>
      <c r="N290" s="49">
        <f t="shared" si="76"/>
        <v>0</v>
      </c>
      <c r="O290" s="49">
        <f t="shared" si="76"/>
        <v>0</v>
      </c>
      <c r="P290" s="49">
        <f t="shared" si="76"/>
        <v>0</v>
      </c>
      <c r="Q290" s="4"/>
      <c r="R290" s="49">
        <f t="shared" si="52"/>
        <v>0</v>
      </c>
    </row>
    <row r="291" spans="1:18" s="3" customFormat="1">
      <c r="A291" s="36" t="s">
        <v>883</v>
      </c>
      <c r="B291" s="31" t="s">
        <v>542</v>
      </c>
      <c r="C291" s="26" t="s">
        <v>364</v>
      </c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4"/>
      <c r="R291" s="23">
        <f t="shared" si="52"/>
        <v>0</v>
      </c>
    </row>
    <row r="292" spans="1:18" s="3" customFormat="1">
      <c r="A292" s="36" t="s">
        <v>884</v>
      </c>
      <c r="B292" s="31" t="s">
        <v>543</v>
      </c>
      <c r="C292" s="26" t="s">
        <v>365</v>
      </c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4"/>
      <c r="R292" s="23">
        <f t="shared" si="52"/>
        <v>0</v>
      </c>
    </row>
    <row r="293" spans="1:18" s="3" customFormat="1">
      <c r="A293" s="44" t="s">
        <v>885</v>
      </c>
      <c r="B293" s="45" t="s">
        <v>211</v>
      </c>
      <c r="C293" s="46" t="s">
        <v>38</v>
      </c>
      <c r="E293" s="49">
        <f t="shared" ref="E293:P293" si="77">SUM(E294:E299)</f>
        <v>0</v>
      </c>
      <c r="F293" s="49">
        <f t="shared" si="77"/>
        <v>0</v>
      </c>
      <c r="G293" s="49">
        <f t="shared" si="77"/>
        <v>0</v>
      </c>
      <c r="H293" s="49">
        <f t="shared" si="77"/>
        <v>0</v>
      </c>
      <c r="I293" s="49">
        <f t="shared" si="77"/>
        <v>0</v>
      </c>
      <c r="J293" s="49">
        <f t="shared" si="77"/>
        <v>0</v>
      </c>
      <c r="K293" s="49">
        <f t="shared" si="77"/>
        <v>0</v>
      </c>
      <c r="L293" s="49">
        <f t="shared" si="77"/>
        <v>0</v>
      </c>
      <c r="M293" s="49">
        <f t="shared" si="77"/>
        <v>0</v>
      </c>
      <c r="N293" s="49">
        <f t="shared" si="77"/>
        <v>0</v>
      </c>
      <c r="O293" s="49">
        <f t="shared" si="77"/>
        <v>0</v>
      </c>
      <c r="P293" s="49">
        <f t="shared" si="77"/>
        <v>0</v>
      </c>
      <c r="Q293" s="4"/>
      <c r="R293" s="49">
        <f t="shared" si="52"/>
        <v>0</v>
      </c>
    </row>
    <row r="294" spans="1:18" s="3" customFormat="1">
      <c r="A294" s="36" t="s">
        <v>886</v>
      </c>
      <c r="B294" s="31" t="s">
        <v>544</v>
      </c>
      <c r="C294" s="26" t="s">
        <v>366</v>
      </c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4"/>
      <c r="R294" s="23">
        <f t="shared" si="52"/>
        <v>0</v>
      </c>
    </row>
    <row r="295" spans="1:18" s="3" customFormat="1">
      <c r="A295" s="36" t="s">
        <v>887</v>
      </c>
      <c r="B295" s="31" t="s">
        <v>545</v>
      </c>
      <c r="C295" s="26" t="s">
        <v>367</v>
      </c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4"/>
      <c r="R295" s="23">
        <f t="shared" si="52"/>
        <v>0</v>
      </c>
    </row>
    <row r="296" spans="1:18" s="3" customFormat="1">
      <c r="A296" s="36" t="s">
        <v>888</v>
      </c>
      <c r="B296" s="31" t="s">
        <v>546</v>
      </c>
      <c r="C296" s="26" t="s">
        <v>368</v>
      </c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4"/>
      <c r="R296" s="23">
        <f t="shared" si="52"/>
        <v>0</v>
      </c>
    </row>
    <row r="297" spans="1:18" s="3" customFormat="1">
      <c r="A297" s="36" t="s">
        <v>889</v>
      </c>
      <c r="B297" s="31" t="s">
        <v>548</v>
      </c>
      <c r="C297" s="26" t="s">
        <v>369</v>
      </c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4"/>
      <c r="R297" s="23">
        <f t="shared" si="52"/>
        <v>0</v>
      </c>
    </row>
    <row r="298" spans="1:18" s="3" customFormat="1">
      <c r="A298" s="36" t="s">
        <v>890</v>
      </c>
      <c r="B298" s="31" t="s">
        <v>547</v>
      </c>
      <c r="C298" s="26" t="s">
        <v>370</v>
      </c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4"/>
      <c r="R298" s="23">
        <f t="shared" si="52"/>
        <v>0</v>
      </c>
    </row>
    <row r="299" spans="1:18" s="3" customFormat="1">
      <c r="A299" s="36" t="s">
        <v>891</v>
      </c>
      <c r="B299" s="31" t="s">
        <v>549</v>
      </c>
      <c r="C299" s="26" t="s">
        <v>371</v>
      </c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4"/>
      <c r="R299" s="23">
        <f t="shared" si="52"/>
        <v>0</v>
      </c>
    </row>
    <row r="300" spans="1:18" s="3" customFormat="1">
      <c r="A300" s="44" t="s">
        <v>892</v>
      </c>
      <c r="B300" s="45" t="s">
        <v>212</v>
      </c>
      <c r="C300" s="46" t="s">
        <v>39</v>
      </c>
      <c r="E300" s="49">
        <f>SUM(+E301)</f>
        <v>0</v>
      </c>
      <c r="F300" s="49">
        <f t="shared" ref="F300:P300" si="78">SUM(+F301)</f>
        <v>0</v>
      </c>
      <c r="G300" s="49">
        <f t="shared" si="78"/>
        <v>0</v>
      </c>
      <c r="H300" s="49">
        <f t="shared" si="78"/>
        <v>0</v>
      </c>
      <c r="I300" s="49">
        <f t="shared" si="78"/>
        <v>0</v>
      </c>
      <c r="J300" s="49">
        <f t="shared" si="78"/>
        <v>0</v>
      </c>
      <c r="K300" s="49">
        <f t="shared" si="78"/>
        <v>0</v>
      </c>
      <c r="L300" s="49">
        <f t="shared" si="78"/>
        <v>0</v>
      </c>
      <c r="M300" s="49">
        <f t="shared" si="78"/>
        <v>0</v>
      </c>
      <c r="N300" s="49">
        <f t="shared" si="78"/>
        <v>0</v>
      </c>
      <c r="O300" s="49">
        <f t="shared" si="78"/>
        <v>0</v>
      </c>
      <c r="P300" s="49">
        <f t="shared" si="78"/>
        <v>0</v>
      </c>
      <c r="Q300" s="4"/>
      <c r="R300" s="49">
        <f t="shared" si="52"/>
        <v>0</v>
      </c>
    </row>
    <row r="301" spans="1:18" s="3" customFormat="1">
      <c r="A301" s="36" t="s">
        <v>893</v>
      </c>
      <c r="B301" s="31" t="s">
        <v>550</v>
      </c>
      <c r="C301" s="26" t="s">
        <v>39</v>
      </c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4"/>
      <c r="R301" s="23">
        <f t="shared" si="52"/>
        <v>0</v>
      </c>
    </row>
    <row r="302" spans="1:18" s="3" customFormat="1">
      <c r="A302" s="44" t="s">
        <v>894</v>
      </c>
      <c r="B302" s="45" t="s">
        <v>213</v>
      </c>
      <c r="C302" s="46" t="s">
        <v>40</v>
      </c>
      <c r="E302" s="49">
        <f>SUM(E303:E310)</f>
        <v>0</v>
      </c>
      <c r="F302" s="49">
        <f t="shared" ref="F302:P302" si="79">SUM(F303:F310)</f>
        <v>0</v>
      </c>
      <c r="G302" s="49">
        <f t="shared" si="79"/>
        <v>0</v>
      </c>
      <c r="H302" s="49">
        <f t="shared" si="79"/>
        <v>0</v>
      </c>
      <c r="I302" s="49">
        <f t="shared" si="79"/>
        <v>0</v>
      </c>
      <c r="J302" s="49">
        <f t="shared" si="79"/>
        <v>0</v>
      </c>
      <c r="K302" s="49">
        <f t="shared" si="79"/>
        <v>0</v>
      </c>
      <c r="L302" s="49">
        <f t="shared" si="79"/>
        <v>0</v>
      </c>
      <c r="M302" s="49">
        <f t="shared" si="79"/>
        <v>0</v>
      </c>
      <c r="N302" s="49">
        <f t="shared" si="79"/>
        <v>0</v>
      </c>
      <c r="O302" s="49">
        <f t="shared" si="79"/>
        <v>0</v>
      </c>
      <c r="P302" s="49">
        <f t="shared" si="79"/>
        <v>0</v>
      </c>
      <c r="Q302" s="4"/>
      <c r="R302" s="49">
        <f t="shared" si="52"/>
        <v>0</v>
      </c>
    </row>
    <row r="303" spans="1:18" s="3" customFormat="1">
      <c r="A303" s="36" t="s">
        <v>895</v>
      </c>
      <c r="B303" s="31" t="s">
        <v>551</v>
      </c>
      <c r="C303" s="26" t="s">
        <v>648</v>
      </c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4"/>
      <c r="R303" s="23">
        <f t="shared" si="52"/>
        <v>0</v>
      </c>
    </row>
    <row r="304" spans="1:18" s="3" customFormat="1">
      <c r="A304" s="36" t="s">
        <v>896</v>
      </c>
      <c r="B304" s="31" t="s">
        <v>552</v>
      </c>
      <c r="C304" s="26" t="s">
        <v>649</v>
      </c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4"/>
      <c r="R304" s="23">
        <f t="shared" si="52"/>
        <v>0</v>
      </c>
    </row>
    <row r="305" spans="1:18" s="3" customFormat="1">
      <c r="A305" s="36" t="s">
        <v>897</v>
      </c>
      <c r="B305" s="31" t="s">
        <v>553</v>
      </c>
      <c r="C305" s="26" t="s">
        <v>650</v>
      </c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4"/>
      <c r="R305" s="23">
        <f t="shared" si="52"/>
        <v>0</v>
      </c>
    </row>
    <row r="306" spans="1:18" s="3" customFormat="1" ht="25.5">
      <c r="A306" s="36" t="s">
        <v>898</v>
      </c>
      <c r="B306" s="31" t="s">
        <v>554</v>
      </c>
      <c r="C306" s="26" t="s">
        <v>372</v>
      </c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4"/>
      <c r="R306" s="23">
        <f t="shared" si="52"/>
        <v>0</v>
      </c>
    </row>
    <row r="307" spans="1:18" s="3" customFormat="1">
      <c r="A307" s="36" t="s">
        <v>899</v>
      </c>
      <c r="B307" s="31" t="s">
        <v>555</v>
      </c>
      <c r="C307" s="26" t="s">
        <v>373</v>
      </c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4"/>
      <c r="R307" s="23">
        <f t="shared" si="52"/>
        <v>0</v>
      </c>
    </row>
    <row r="308" spans="1:18" s="3" customFormat="1">
      <c r="A308" s="36" t="s">
        <v>900</v>
      </c>
      <c r="B308" s="31" t="s">
        <v>556</v>
      </c>
      <c r="C308" s="26" t="s">
        <v>374</v>
      </c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4"/>
      <c r="R308" s="23">
        <f t="shared" si="52"/>
        <v>0</v>
      </c>
    </row>
    <row r="309" spans="1:18" s="3" customFormat="1">
      <c r="A309" s="36" t="s">
        <v>901</v>
      </c>
      <c r="B309" s="31" t="s">
        <v>557</v>
      </c>
      <c r="C309" s="26" t="s">
        <v>375</v>
      </c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4"/>
      <c r="R309" s="23">
        <f t="shared" si="52"/>
        <v>0</v>
      </c>
    </row>
    <row r="310" spans="1:18" s="3" customFormat="1">
      <c r="A310" s="36" t="s">
        <v>902</v>
      </c>
      <c r="B310" s="31" t="s">
        <v>558</v>
      </c>
      <c r="C310" s="26" t="s">
        <v>376</v>
      </c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4"/>
      <c r="R310" s="23">
        <f t="shared" si="52"/>
        <v>0</v>
      </c>
    </row>
    <row r="311" spans="1:18" s="3" customFormat="1">
      <c r="A311" s="44" t="s">
        <v>903</v>
      </c>
      <c r="B311" s="45" t="s">
        <v>214</v>
      </c>
      <c r="C311" s="46" t="s">
        <v>41</v>
      </c>
      <c r="E311" s="49">
        <f>SUM(E312:E313)</f>
        <v>0</v>
      </c>
      <c r="F311" s="49">
        <f t="shared" ref="F311:P311" si="80">SUM(F312:F313)</f>
        <v>0</v>
      </c>
      <c r="G311" s="49">
        <f t="shared" si="80"/>
        <v>0</v>
      </c>
      <c r="H311" s="49">
        <f t="shared" si="80"/>
        <v>0</v>
      </c>
      <c r="I311" s="49">
        <f t="shared" si="80"/>
        <v>0</v>
      </c>
      <c r="J311" s="49">
        <f t="shared" si="80"/>
        <v>0</v>
      </c>
      <c r="K311" s="49">
        <f t="shared" si="80"/>
        <v>0</v>
      </c>
      <c r="L311" s="49">
        <f t="shared" si="80"/>
        <v>0</v>
      </c>
      <c r="M311" s="49">
        <f t="shared" si="80"/>
        <v>0</v>
      </c>
      <c r="N311" s="49">
        <f t="shared" si="80"/>
        <v>0</v>
      </c>
      <c r="O311" s="49">
        <f t="shared" si="80"/>
        <v>0</v>
      </c>
      <c r="P311" s="49">
        <f t="shared" si="80"/>
        <v>0</v>
      </c>
      <c r="Q311" s="4"/>
      <c r="R311" s="49">
        <f t="shared" si="52"/>
        <v>0</v>
      </c>
    </row>
    <row r="312" spans="1:18" s="3" customFormat="1">
      <c r="A312" s="36" t="s">
        <v>904</v>
      </c>
      <c r="B312" s="31" t="s">
        <v>559</v>
      </c>
      <c r="C312" s="26" t="s">
        <v>377</v>
      </c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4"/>
      <c r="R312" s="23">
        <f t="shared" si="52"/>
        <v>0</v>
      </c>
    </row>
    <row r="313" spans="1:18" s="3" customFormat="1">
      <c r="A313" s="36" t="s">
        <v>905</v>
      </c>
      <c r="B313" s="31" t="s">
        <v>560</v>
      </c>
      <c r="C313" s="26" t="s">
        <v>378</v>
      </c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4"/>
      <c r="R313" s="23">
        <f t="shared" si="52"/>
        <v>0</v>
      </c>
    </row>
    <row r="314" spans="1:18" s="3" customFormat="1">
      <c r="A314" s="44" t="s">
        <v>906</v>
      </c>
      <c r="B314" s="45" t="s">
        <v>215</v>
      </c>
      <c r="C314" s="46" t="s">
        <v>42</v>
      </c>
      <c r="E314" s="49">
        <f>SUM(E315:E323)</f>
        <v>0</v>
      </c>
      <c r="F314" s="49">
        <f t="shared" ref="F314:P314" si="81">SUM(F315:F323)</f>
        <v>0</v>
      </c>
      <c r="G314" s="49">
        <f t="shared" si="81"/>
        <v>0</v>
      </c>
      <c r="H314" s="49">
        <f t="shared" si="81"/>
        <v>0</v>
      </c>
      <c r="I314" s="49">
        <f t="shared" si="81"/>
        <v>0</v>
      </c>
      <c r="J314" s="49">
        <f t="shared" si="81"/>
        <v>0</v>
      </c>
      <c r="K314" s="49">
        <f t="shared" si="81"/>
        <v>0</v>
      </c>
      <c r="L314" s="49">
        <f t="shared" si="81"/>
        <v>0</v>
      </c>
      <c r="M314" s="49">
        <f t="shared" si="81"/>
        <v>0</v>
      </c>
      <c r="N314" s="49">
        <f t="shared" si="81"/>
        <v>0</v>
      </c>
      <c r="O314" s="49">
        <f t="shared" si="81"/>
        <v>0</v>
      </c>
      <c r="P314" s="49">
        <f t="shared" si="81"/>
        <v>0</v>
      </c>
      <c r="Q314" s="4"/>
      <c r="R314" s="49">
        <f>SUM(E314:P314)</f>
        <v>0</v>
      </c>
    </row>
    <row r="315" spans="1:18" s="3" customFormat="1">
      <c r="A315" s="36" t="s">
        <v>907</v>
      </c>
      <c r="B315" s="31" t="s">
        <v>561</v>
      </c>
      <c r="C315" s="26" t="s">
        <v>379</v>
      </c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4"/>
      <c r="R315" s="23">
        <f t="shared" si="52"/>
        <v>0</v>
      </c>
    </row>
    <row r="316" spans="1:18" s="3" customFormat="1">
      <c r="A316" s="36" t="s">
        <v>908</v>
      </c>
      <c r="B316" s="31" t="s">
        <v>562</v>
      </c>
      <c r="C316" s="26" t="s">
        <v>380</v>
      </c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4"/>
      <c r="R316" s="23">
        <f t="shared" si="52"/>
        <v>0</v>
      </c>
    </row>
    <row r="317" spans="1:18" s="3" customFormat="1">
      <c r="A317" s="36" t="s">
        <v>909</v>
      </c>
      <c r="B317" s="31" t="s">
        <v>563</v>
      </c>
      <c r="C317" s="26" t="s">
        <v>381</v>
      </c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4"/>
      <c r="R317" s="23">
        <f t="shared" si="52"/>
        <v>0</v>
      </c>
    </row>
    <row r="318" spans="1:18" s="3" customFormat="1">
      <c r="A318" s="36" t="s">
        <v>910</v>
      </c>
      <c r="B318" s="31" t="s">
        <v>564</v>
      </c>
      <c r="C318" s="26" t="s">
        <v>382</v>
      </c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4"/>
      <c r="R318" s="23">
        <f t="shared" ref="R318:R337" si="82">SUM(E318:P318)</f>
        <v>0</v>
      </c>
    </row>
    <row r="319" spans="1:18" s="3" customFormat="1">
      <c r="A319" s="36" t="s">
        <v>911</v>
      </c>
      <c r="B319" s="31" t="s">
        <v>565</v>
      </c>
      <c r="C319" s="26" t="s">
        <v>383</v>
      </c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4"/>
      <c r="R319" s="23">
        <f t="shared" si="82"/>
        <v>0</v>
      </c>
    </row>
    <row r="320" spans="1:18" s="3" customFormat="1">
      <c r="A320" s="36" t="s">
        <v>912</v>
      </c>
      <c r="B320" s="31" t="s">
        <v>566</v>
      </c>
      <c r="C320" s="26" t="s">
        <v>384</v>
      </c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4"/>
      <c r="R320" s="23">
        <f t="shared" si="82"/>
        <v>0</v>
      </c>
    </row>
    <row r="321" spans="1:18" s="3" customFormat="1">
      <c r="A321" s="36" t="s">
        <v>913</v>
      </c>
      <c r="B321" s="31" t="s">
        <v>567</v>
      </c>
      <c r="C321" s="26" t="s">
        <v>385</v>
      </c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4"/>
      <c r="R321" s="23">
        <f t="shared" si="82"/>
        <v>0</v>
      </c>
    </row>
    <row r="322" spans="1:18" s="3" customFormat="1">
      <c r="A322" s="36" t="s">
        <v>914</v>
      </c>
      <c r="B322" s="31" t="s">
        <v>568</v>
      </c>
      <c r="C322" s="26" t="s">
        <v>386</v>
      </c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4"/>
      <c r="R322" s="23">
        <f t="shared" si="82"/>
        <v>0</v>
      </c>
    </row>
    <row r="323" spans="1:18" s="3" customFormat="1">
      <c r="A323" s="36" t="s">
        <v>915</v>
      </c>
      <c r="B323" s="31" t="s">
        <v>569</v>
      </c>
      <c r="C323" s="26" t="s">
        <v>387</v>
      </c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4"/>
      <c r="R323" s="23">
        <f t="shared" si="82"/>
        <v>0</v>
      </c>
    </row>
    <row r="324" spans="1:18" s="3" customFormat="1">
      <c r="A324" s="44" t="s">
        <v>916</v>
      </c>
      <c r="B324" s="45" t="s">
        <v>216</v>
      </c>
      <c r="C324" s="46" t="s">
        <v>43</v>
      </c>
      <c r="E324" s="49">
        <f>SUM(+E325)</f>
        <v>0</v>
      </c>
      <c r="F324" s="49">
        <f t="shared" ref="F324:P324" si="83">SUM(+F325)</f>
        <v>0</v>
      </c>
      <c r="G324" s="49">
        <f t="shared" si="83"/>
        <v>0</v>
      </c>
      <c r="H324" s="49">
        <f t="shared" si="83"/>
        <v>0</v>
      </c>
      <c r="I324" s="49">
        <f t="shared" si="83"/>
        <v>0</v>
      </c>
      <c r="J324" s="49">
        <f t="shared" si="83"/>
        <v>0</v>
      </c>
      <c r="K324" s="49">
        <f t="shared" si="83"/>
        <v>0</v>
      </c>
      <c r="L324" s="49">
        <f t="shared" si="83"/>
        <v>0</v>
      </c>
      <c r="M324" s="49">
        <f t="shared" si="83"/>
        <v>0</v>
      </c>
      <c r="N324" s="49">
        <f t="shared" si="83"/>
        <v>0</v>
      </c>
      <c r="O324" s="49">
        <f t="shared" si="83"/>
        <v>0</v>
      </c>
      <c r="P324" s="49">
        <f t="shared" si="83"/>
        <v>0</v>
      </c>
      <c r="Q324" s="4"/>
      <c r="R324" s="49">
        <f>SUM(E324:P324)</f>
        <v>0</v>
      </c>
    </row>
    <row r="325" spans="1:18" s="3" customFormat="1">
      <c r="A325" s="36" t="s">
        <v>917</v>
      </c>
      <c r="B325" s="31" t="s">
        <v>570</v>
      </c>
      <c r="C325" s="26" t="s">
        <v>43</v>
      </c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4"/>
      <c r="R325" s="23">
        <f t="shared" si="82"/>
        <v>0</v>
      </c>
    </row>
    <row r="326" spans="1:18" s="3" customFormat="1">
      <c r="A326" s="44" t="s">
        <v>918</v>
      </c>
      <c r="B326" s="45" t="s">
        <v>217</v>
      </c>
      <c r="C326" s="46" t="s">
        <v>44</v>
      </c>
      <c r="E326" s="49">
        <f>SUM(E327:E329)</f>
        <v>0</v>
      </c>
      <c r="F326" s="49">
        <f t="shared" ref="F326:P326" si="84">SUM(F327:F329)</f>
        <v>0</v>
      </c>
      <c r="G326" s="49">
        <f t="shared" si="84"/>
        <v>0</v>
      </c>
      <c r="H326" s="49">
        <f t="shared" si="84"/>
        <v>0</v>
      </c>
      <c r="I326" s="49">
        <f t="shared" si="84"/>
        <v>0</v>
      </c>
      <c r="J326" s="49">
        <f t="shared" si="84"/>
        <v>0</v>
      </c>
      <c r="K326" s="49">
        <f t="shared" si="84"/>
        <v>0</v>
      </c>
      <c r="L326" s="49">
        <f t="shared" si="84"/>
        <v>0</v>
      </c>
      <c r="M326" s="49">
        <f t="shared" si="84"/>
        <v>0</v>
      </c>
      <c r="N326" s="49">
        <f t="shared" si="84"/>
        <v>0</v>
      </c>
      <c r="O326" s="49">
        <f t="shared" si="84"/>
        <v>0</v>
      </c>
      <c r="P326" s="49">
        <f t="shared" si="84"/>
        <v>0</v>
      </c>
      <c r="Q326" s="4"/>
      <c r="R326" s="49">
        <f>SUM(E326:P326)</f>
        <v>0</v>
      </c>
    </row>
    <row r="327" spans="1:18" s="3" customFormat="1">
      <c r="A327" s="36" t="s">
        <v>919</v>
      </c>
      <c r="B327" s="31" t="s">
        <v>571</v>
      </c>
      <c r="C327" s="26" t="s">
        <v>388</v>
      </c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4"/>
      <c r="R327" s="23">
        <f t="shared" si="82"/>
        <v>0</v>
      </c>
    </row>
    <row r="328" spans="1:18" s="3" customFormat="1">
      <c r="A328" s="36" t="s">
        <v>920</v>
      </c>
      <c r="B328" s="31" t="s">
        <v>572</v>
      </c>
      <c r="C328" s="26" t="s">
        <v>389</v>
      </c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4"/>
      <c r="R328" s="23">
        <f t="shared" si="82"/>
        <v>0</v>
      </c>
    </row>
    <row r="329" spans="1:18" s="3" customFormat="1">
      <c r="A329" s="36" t="s">
        <v>921</v>
      </c>
      <c r="B329" s="31" t="s">
        <v>573</v>
      </c>
      <c r="C329" s="26" t="s">
        <v>390</v>
      </c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4"/>
      <c r="R329" s="23">
        <f t="shared" si="82"/>
        <v>0</v>
      </c>
    </row>
    <row r="330" spans="1:18" s="3" customFormat="1">
      <c r="A330" s="44" t="s">
        <v>922</v>
      </c>
      <c r="B330" s="45" t="s">
        <v>218</v>
      </c>
      <c r="C330" s="46" t="s">
        <v>45</v>
      </c>
      <c r="E330" s="49">
        <f>SUM(E331:E332)</f>
        <v>0</v>
      </c>
      <c r="F330" s="49">
        <f t="shared" ref="F330:P330" si="85">SUM(F331:F332)</f>
        <v>0</v>
      </c>
      <c r="G330" s="49">
        <f t="shared" si="85"/>
        <v>0</v>
      </c>
      <c r="H330" s="49">
        <f t="shared" si="85"/>
        <v>0</v>
      </c>
      <c r="I330" s="49">
        <f t="shared" si="85"/>
        <v>0</v>
      </c>
      <c r="J330" s="49">
        <f t="shared" si="85"/>
        <v>0</v>
      </c>
      <c r="K330" s="49">
        <f t="shared" si="85"/>
        <v>0</v>
      </c>
      <c r="L330" s="49">
        <f t="shared" si="85"/>
        <v>0</v>
      </c>
      <c r="M330" s="49">
        <f t="shared" si="85"/>
        <v>0</v>
      </c>
      <c r="N330" s="49">
        <f t="shared" si="85"/>
        <v>0</v>
      </c>
      <c r="O330" s="49">
        <f t="shared" si="85"/>
        <v>0</v>
      </c>
      <c r="P330" s="49">
        <f t="shared" si="85"/>
        <v>0</v>
      </c>
      <c r="Q330" s="4"/>
      <c r="R330" s="49">
        <f>SUM(E330:P330)</f>
        <v>0</v>
      </c>
    </row>
    <row r="331" spans="1:18" s="3" customFormat="1">
      <c r="A331" s="36" t="s">
        <v>923</v>
      </c>
      <c r="B331" s="31" t="s">
        <v>574</v>
      </c>
      <c r="C331" s="26" t="s">
        <v>391</v>
      </c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4"/>
      <c r="R331" s="23">
        <f t="shared" si="82"/>
        <v>0</v>
      </c>
    </row>
    <row r="332" spans="1:18" s="3" customFormat="1">
      <c r="A332" s="36" t="s">
        <v>924</v>
      </c>
      <c r="B332" s="31" t="s">
        <v>575</v>
      </c>
      <c r="C332" s="26" t="s">
        <v>392</v>
      </c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4"/>
      <c r="R332" s="23">
        <f t="shared" si="82"/>
        <v>0</v>
      </c>
    </row>
    <row r="333" spans="1:18" s="3" customFormat="1">
      <c r="A333" s="44" t="s">
        <v>925</v>
      </c>
      <c r="B333" s="45" t="s">
        <v>219</v>
      </c>
      <c r="C333" s="46" t="s">
        <v>46</v>
      </c>
      <c r="E333" s="49">
        <f>SUM(E334:E335)</f>
        <v>0</v>
      </c>
      <c r="F333" s="49">
        <f t="shared" ref="F333:P333" si="86">SUM(F334:F335)</f>
        <v>0</v>
      </c>
      <c r="G333" s="49">
        <f t="shared" si="86"/>
        <v>0</v>
      </c>
      <c r="H333" s="49">
        <f t="shared" si="86"/>
        <v>0</v>
      </c>
      <c r="I333" s="49">
        <f t="shared" si="86"/>
        <v>0</v>
      </c>
      <c r="J333" s="49">
        <f t="shared" si="86"/>
        <v>0</v>
      </c>
      <c r="K333" s="49">
        <f t="shared" si="86"/>
        <v>0</v>
      </c>
      <c r="L333" s="49">
        <f t="shared" si="86"/>
        <v>0</v>
      </c>
      <c r="M333" s="49">
        <f t="shared" si="86"/>
        <v>0</v>
      </c>
      <c r="N333" s="49">
        <f t="shared" si="86"/>
        <v>0</v>
      </c>
      <c r="O333" s="49">
        <f t="shared" si="86"/>
        <v>0</v>
      </c>
      <c r="P333" s="49">
        <f t="shared" si="86"/>
        <v>0</v>
      </c>
      <c r="Q333" s="4"/>
      <c r="R333" s="49">
        <f>SUM(E333:P333)</f>
        <v>0</v>
      </c>
    </row>
    <row r="334" spans="1:18" s="3" customFormat="1">
      <c r="A334" s="36" t="s">
        <v>926</v>
      </c>
      <c r="B334" s="31" t="s">
        <v>576</v>
      </c>
      <c r="C334" s="26" t="s">
        <v>393</v>
      </c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4"/>
      <c r="R334" s="23">
        <f t="shared" si="82"/>
        <v>0</v>
      </c>
    </row>
    <row r="335" spans="1:18" s="3" customFormat="1">
      <c r="A335" s="36" t="s">
        <v>927</v>
      </c>
      <c r="B335" s="31" t="s">
        <v>577</v>
      </c>
      <c r="C335" s="26" t="s">
        <v>394</v>
      </c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4"/>
      <c r="R335" s="23">
        <f t="shared" si="82"/>
        <v>0</v>
      </c>
    </row>
    <row r="336" spans="1:18" s="3" customFormat="1">
      <c r="A336" s="44" t="s">
        <v>928</v>
      </c>
      <c r="B336" s="45" t="s">
        <v>220</v>
      </c>
      <c r="C336" s="46" t="s">
        <v>47</v>
      </c>
      <c r="E336" s="49">
        <f>SUM(+E337)</f>
        <v>0</v>
      </c>
      <c r="F336" s="49">
        <f t="shared" ref="F336:P336" si="87">SUM(+F337)</f>
        <v>0</v>
      </c>
      <c r="G336" s="49">
        <f t="shared" si="87"/>
        <v>0</v>
      </c>
      <c r="H336" s="49">
        <f t="shared" si="87"/>
        <v>0</v>
      </c>
      <c r="I336" s="49">
        <f t="shared" si="87"/>
        <v>0</v>
      </c>
      <c r="J336" s="49">
        <f t="shared" si="87"/>
        <v>0</v>
      </c>
      <c r="K336" s="49">
        <f t="shared" si="87"/>
        <v>0</v>
      </c>
      <c r="L336" s="49">
        <f t="shared" si="87"/>
        <v>0</v>
      </c>
      <c r="M336" s="49">
        <f>SUM(+M337)</f>
        <v>0</v>
      </c>
      <c r="N336" s="49">
        <f t="shared" si="87"/>
        <v>0</v>
      </c>
      <c r="O336" s="49">
        <f t="shared" si="87"/>
        <v>0</v>
      </c>
      <c r="P336" s="49">
        <f t="shared" si="87"/>
        <v>0</v>
      </c>
      <c r="Q336" s="4"/>
      <c r="R336" s="49">
        <f>SUM(E336:P336)</f>
        <v>0</v>
      </c>
    </row>
    <row r="337" spans="1:18" s="3" customFormat="1">
      <c r="A337" s="36" t="s">
        <v>929</v>
      </c>
      <c r="B337" s="31" t="s">
        <v>578</v>
      </c>
      <c r="C337" s="26" t="s">
        <v>47</v>
      </c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4"/>
      <c r="R337" s="23">
        <f t="shared" si="82"/>
        <v>0</v>
      </c>
    </row>
    <row r="338" spans="1:18">
      <c r="A338" s="54" t="s">
        <v>930</v>
      </c>
      <c r="B338" s="55" t="s">
        <v>226</v>
      </c>
      <c r="C338" s="90" t="s">
        <v>740</v>
      </c>
      <c r="D338" s="3"/>
      <c r="E338" s="60">
        <f>SUM(E339)</f>
        <v>0</v>
      </c>
      <c r="F338" s="60">
        <f>SUM(F339)</f>
        <v>0</v>
      </c>
      <c r="G338" s="60">
        <f t="shared" ref="G338:P338" si="88">SUM(G339)</f>
        <v>0</v>
      </c>
      <c r="H338" s="60">
        <f t="shared" si="88"/>
        <v>0</v>
      </c>
      <c r="I338" s="60">
        <f t="shared" si="88"/>
        <v>0</v>
      </c>
      <c r="J338" s="60">
        <f t="shared" si="88"/>
        <v>0</v>
      </c>
      <c r="K338" s="60">
        <f t="shared" si="88"/>
        <v>0</v>
      </c>
      <c r="L338" s="60">
        <f t="shared" si="88"/>
        <v>0</v>
      </c>
      <c r="M338" s="60">
        <f t="shared" si="88"/>
        <v>0</v>
      </c>
      <c r="N338" s="60">
        <f t="shared" si="88"/>
        <v>0</v>
      </c>
      <c r="O338" s="60">
        <f t="shared" si="88"/>
        <v>0</v>
      </c>
      <c r="P338" s="60">
        <f t="shared" si="88"/>
        <v>0</v>
      </c>
      <c r="Q338" s="4"/>
      <c r="R338" s="60">
        <f>SUM(E338:P338)</f>
        <v>0</v>
      </c>
    </row>
    <row r="339" spans="1:18">
      <c r="A339" s="44" t="s">
        <v>931</v>
      </c>
      <c r="B339" s="45"/>
      <c r="C339" s="46" t="s">
        <v>741</v>
      </c>
      <c r="D339" s="91"/>
      <c r="E339" s="49">
        <f>SUM(E340:E343)</f>
        <v>0</v>
      </c>
      <c r="F339" s="49">
        <f t="shared" ref="F339:P339" si="89">SUM(F340:F343)</f>
        <v>0</v>
      </c>
      <c r="G339" s="49">
        <f t="shared" si="89"/>
        <v>0</v>
      </c>
      <c r="H339" s="49">
        <f t="shared" si="89"/>
        <v>0</v>
      </c>
      <c r="I339" s="49">
        <f t="shared" si="89"/>
        <v>0</v>
      </c>
      <c r="J339" s="49">
        <f t="shared" si="89"/>
        <v>0</v>
      </c>
      <c r="K339" s="49">
        <f t="shared" si="89"/>
        <v>0</v>
      </c>
      <c r="L339" s="49">
        <f t="shared" si="89"/>
        <v>0</v>
      </c>
      <c r="M339" s="49">
        <f t="shared" si="89"/>
        <v>0</v>
      </c>
      <c r="N339" s="49">
        <f t="shared" si="89"/>
        <v>0</v>
      </c>
      <c r="O339" s="49">
        <f t="shared" si="89"/>
        <v>0</v>
      </c>
      <c r="P339" s="49">
        <f t="shared" si="89"/>
        <v>0</v>
      </c>
      <c r="Q339" s="4"/>
      <c r="R339" s="49">
        <f>SUM(E339:P339)</f>
        <v>0</v>
      </c>
    </row>
    <row r="340" spans="1:18">
      <c r="A340" s="36" t="s">
        <v>932</v>
      </c>
      <c r="B340" s="31" t="s">
        <v>654</v>
      </c>
      <c r="C340" s="26" t="s">
        <v>741</v>
      </c>
      <c r="D340" s="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4"/>
      <c r="R340" s="23">
        <f t="shared" ref="R340:R343" si="90">SUM(E340:P340)</f>
        <v>0</v>
      </c>
    </row>
    <row r="341" spans="1:18">
      <c r="A341" s="36" t="s">
        <v>933</v>
      </c>
      <c r="B341" s="31" t="s">
        <v>1129</v>
      </c>
      <c r="C341" s="26" t="s">
        <v>1052</v>
      </c>
      <c r="D341" s="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4"/>
      <c r="R341" s="23">
        <f t="shared" si="90"/>
        <v>0</v>
      </c>
    </row>
    <row r="342" spans="1:18">
      <c r="A342" s="36" t="s">
        <v>934</v>
      </c>
      <c r="B342" s="31" t="s">
        <v>1130</v>
      </c>
      <c r="C342" s="26" t="s">
        <v>1053</v>
      </c>
      <c r="D342" s="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4"/>
      <c r="R342" s="23">
        <f t="shared" si="90"/>
        <v>0</v>
      </c>
    </row>
    <row r="343" spans="1:18">
      <c r="A343" s="36" t="s">
        <v>935</v>
      </c>
      <c r="B343" s="31" t="s">
        <v>1131</v>
      </c>
      <c r="C343" s="26" t="s">
        <v>1054</v>
      </c>
      <c r="D343" s="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4"/>
      <c r="R343" s="23">
        <f t="shared" si="90"/>
        <v>0</v>
      </c>
    </row>
    <row r="344" spans="1:18" ht="27.75" customHeight="1">
      <c r="A344" s="54" t="s">
        <v>936</v>
      </c>
      <c r="B344" s="55" t="s">
        <v>225</v>
      </c>
      <c r="C344" s="96" t="s">
        <v>1193</v>
      </c>
      <c r="D344" s="66"/>
      <c r="E344" s="53">
        <f>SUM(E345)</f>
        <v>0</v>
      </c>
      <c r="F344" s="53">
        <f t="shared" ref="F344:P344" si="91">SUM(F345)</f>
        <v>0</v>
      </c>
      <c r="G344" s="53">
        <f t="shared" si="91"/>
        <v>0</v>
      </c>
      <c r="H344" s="53">
        <f t="shared" si="91"/>
        <v>0</v>
      </c>
      <c r="I344" s="53">
        <f t="shared" si="91"/>
        <v>0</v>
      </c>
      <c r="J344" s="53">
        <f t="shared" si="91"/>
        <v>0</v>
      </c>
      <c r="K344" s="53">
        <f t="shared" si="91"/>
        <v>0</v>
      </c>
      <c r="L344" s="53">
        <f t="shared" si="91"/>
        <v>0</v>
      </c>
      <c r="M344" s="53">
        <f t="shared" si="91"/>
        <v>0</v>
      </c>
      <c r="N344" s="53">
        <f t="shared" si="91"/>
        <v>0</v>
      </c>
      <c r="O344" s="53">
        <f t="shared" si="91"/>
        <v>0</v>
      </c>
      <c r="P344" s="53">
        <f t="shared" si="91"/>
        <v>0</v>
      </c>
      <c r="Q344" s="4"/>
      <c r="R344" s="60">
        <f t="shared" ref="R344:R354" si="92">SUM(E344:P344)</f>
        <v>0</v>
      </c>
    </row>
    <row r="345" spans="1:18">
      <c r="A345" s="44" t="s">
        <v>937</v>
      </c>
      <c r="B345" s="45" t="s">
        <v>773</v>
      </c>
      <c r="C345" s="46" t="s">
        <v>53</v>
      </c>
      <c r="D345" s="3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"/>
      <c r="R345" s="49">
        <f t="shared" si="92"/>
        <v>0</v>
      </c>
    </row>
    <row r="346" spans="1:18" ht="14.25" customHeight="1">
      <c r="A346" s="35">
        <v>7</v>
      </c>
      <c r="B346" s="21" t="s">
        <v>228</v>
      </c>
      <c r="C346" s="87" t="s">
        <v>1199</v>
      </c>
      <c r="D346" s="66"/>
      <c r="E346" s="27">
        <f>SUM(E347+E350+E355+E360+E365+E366+E367+E368+E369)</f>
        <v>0</v>
      </c>
      <c r="F346" s="27">
        <f t="shared" ref="F346:P346" si="93">SUM(F355+F360)</f>
        <v>0</v>
      </c>
      <c r="G346" s="27">
        <f t="shared" si="93"/>
        <v>0</v>
      </c>
      <c r="H346" s="27">
        <f t="shared" si="93"/>
        <v>0</v>
      </c>
      <c r="I346" s="27">
        <f t="shared" si="93"/>
        <v>0</v>
      </c>
      <c r="J346" s="27">
        <f t="shared" si="93"/>
        <v>0</v>
      </c>
      <c r="K346" s="27">
        <f t="shared" si="93"/>
        <v>0</v>
      </c>
      <c r="L346" s="27">
        <f t="shared" si="93"/>
        <v>0</v>
      </c>
      <c r="M346" s="27">
        <f t="shared" si="93"/>
        <v>0</v>
      </c>
      <c r="N346" s="27">
        <f t="shared" si="93"/>
        <v>0</v>
      </c>
      <c r="O346" s="27">
        <f t="shared" si="93"/>
        <v>0</v>
      </c>
      <c r="P346" s="27">
        <f t="shared" si="93"/>
        <v>0</v>
      </c>
      <c r="Q346" s="4"/>
      <c r="R346" s="27">
        <f t="shared" si="92"/>
        <v>0</v>
      </c>
    </row>
    <row r="347" spans="1:18" ht="25.5">
      <c r="A347" s="85" t="s">
        <v>938</v>
      </c>
      <c r="B347" s="81" t="s">
        <v>774</v>
      </c>
      <c r="C347" s="96" t="s">
        <v>777</v>
      </c>
      <c r="D347" s="3"/>
      <c r="E347" s="53">
        <f>SUM(E348+E349)</f>
        <v>0</v>
      </c>
      <c r="F347" s="53">
        <f t="shared" ref="F347:P347" si="94">SUM(F348+F349)</f>
        <v>0</v>
      </c>
      <c r="G347" s="53">
        <f t="shared" si="94"/>
        <v>0</v>
      </c>
      <c r="H347" s="53">
        <f t="shared" si="94"/>
        <v>0</v>
      </c>
      <c r="I347" s="53">
        <f t="shared" si="94"/>
        <v>0</v>
      </c>
      <c r="J347" s="53">
        <f t="shared" si="94"/>
        <v>0</v>
      </c>
      <c r="K347" s="53">
        <f>SUM(K348+K349)</f>
        <v>0</v>
      </c>
      <c r="L347" s="53">
        <f t="shared" si="94"/>
        <v>0</v>
      </c>
      <c r="M347" s="53">
        <f t="shared" si="94"/>
        <v>0</v>
      </c>
      <c r="N347" s="53">
        <f t="shared" si="94"/>
        <v>0</v>
      </c>
      <c r="O347" s="53">
        <f t="shared" si="94"/>
        <v>0</v>
      </c>
      <c r="P347" s="53">
        <f t="shared" si="94"/>
        <v>0</v>
      </c>
      <c r="Q347" s="4"/>
      <c r="R347" s="53">
        <f t="shared" si="92"/>
        <v>0</v>
      </c>
    </row>
    <row r="348" spans="1:18">
      <c r="A348" s="100" t="s">
        <v>939</v>
      </c>
      <c r="B348" s="101" t="s">
        <v>775</v>
      </c>
      <c r="C348" s="102" t="s">
        <v>742</v>
      </c>
      <c r="D348" s="3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"/>
      <c r="R348" s="49">
        <f t="shared" si="92"/>
        <v>0</v>
      </c>
    </row>
    <row r="349" spans="1:18">
      <c r="A349" s="100" t="s">
        <v>940</v>
      </c>
      <c r="B349" s="101" t="s">
        <v>776</v>
      </c>
      <c r="C349" s="102" t="s">
        <v>743</v>
      </c>
      <c r="D349" s="3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"/>
      <c r="R349" s="49">
        <f t="shared" si="92"/>
        <v>0</v>
      </c>
    </row>
    <row r="350" spans="1:18" ht="25.5">
      <c r="A350" s="85" t="s">
        <v>941</v>
      </c>
      <c r="B350" s="81" t="s">
        <v>235</v>
      </c>
      <c r="C350" s="96" t="s">
        <v>744</v>
      </c>
      <c r="D350" s="3"/>
      <c r="E350" s="53">
        <f>SUM(E351:E354)</f>
        <v>0</v>
      </c>
      <c r="F350" s="53">
        <f t="shared" ref="F350:P350" si="95">SUM(F351:F354)</f>
        <v>0</v>
      </c>
      <c r="G350" s="53">
        <f t="shared" si="95"/>
        <v>0</v>
      </c>
      <c r="H350" s="53">
        <f t="shared" si="95"/>
        <v>0</v>
      </c>
      <c r="I350" s="53">
        <f t="shared" si="95"/>
        <v>0</v>
      </c>
      <c r="J350" s="53">
        <f t="shared" si="95"/>
        <v>0</v>
      </c>
      <c r="K350" s="53">
        <f t="shared" si="95"/>
        <v>0</v>
      </c>
      <c r="L350" s="53">
        <f t="shared" si="95"/>
        <v>0</v>
      </c>
      <c r="M350" s="53">
        <f t="shared" si="95"/>
        <v>0</v>
      </c>
      <c r="N350" s="53">
        <f t="shared" si="95"/>
        <v>0</v>
      </c>
      <c r="O350" s="53">
        <f t="shared" si="95"/>
        <v>0</v>
      </c>
      <c r="P350" s="53">
        <f t="shared" si="95"/>
        <v>0</v>
      </c>
      <c r="Q350" s="4"/>
      <c r="R350" s="53">
        <f t="shared" si="92"/>
        <v>0</v>
      </c>
    </row>
    <row r="351" spans="1:18">
      <c r="A351" s="100" t="s">
        <v>942</v>
      </c>
      <c r="B351" s="101" t="s">
        <v>236</v>
      </c>
      <c r="C351" s="102" t="s">
        <v>745</v>
      </c>
      <c r="D351" s="3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"/>
      <c r="R351" s="49">
        <f t="shared" si="92"/>
        <v>0</v>
      </c>
    </row>
    <row r="352" spans="1:18">
      <c r="A352" s="100" t="s">
        <v>943</v>
      </c>
      <c r="B352" s="101" t="s">
        <v>237</v>
      </c>
      <c r="C352" s="102" t="s">
        <v>746</v>
      </c>
      <c r="D352" s="3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"/>
      <c r="R352" s="49">
        <f t="shared" si="92"/>
        <v>0</v>
      </c>
    </row>
    <row r="353" spans="1:18">
      <c r="A353" s="100" t="s">
        <v>944</v>
      </c>
      <c r="B353" s="101" t="s">
        <v>238</v>
      </c>
      <c r="C353" s="102" t="s">
        <v>747</v>
      </c>
      <c r="D353" s="3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"/>
      <c r="R353" s="49">
        <f t="shared" si="92"/>
        <v>0</v>
      </c>
    </row>
    <row r="354" spans="1:18">
      <c r="A354" s="100" t="s">
        <v>945</v>
      </c>
      <c r="B354" s="101" t="s">
        <v>239</v>
      </c>
      <c r="C354" s="102" t="s">
        <v>748</v>
      </c>
      <c r="D354" s="3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"/>
      <c r="R354" s="49">
        <f t="shared" si="92"/>
        <v>0</v>
      </c>
    </row>
    <row r="355" spans="1:18" ht="29.25" customHeight="1">
      <c r="A355" s="54" t="s">
        <v>946</v>
      </c>
      <c r="B355" s="55" t="s">
        <v>229</v>
      </c>
      <c r="C355" s="52" t="s">
        <v>749</v>
      </c>
      <c r="D355" s="3"/>
      <c r="E355" s="53">
        <f>SUM(E356:E359)</f>
        <v>0</v>
      </c>
      <c r="F355" s="53">
        <f t="shared" ref="F355:P355" si="96">SUM(F356:F359)</f>
        <v>0</v>
      </c>
      <c r="G355" s="53">
        <f t="shared" si="96"/>
        <v>0</v>
      </c>
      <c r="H355" s="53">
        <f t="shared" si="96"/>
        <v>0</v>
      </c>
      <c r="I355" s="53">
        <f t="shared" si="96"/>
        <v>0</v>
      </c>
      <c r="J355" s="53">
        <f t="shared" si="96"/>
        <v>0</v>
      </c>
      <c r="K355" s="53">
        <f t="shared" si="96"/>
        <v>0</v>
      </c>
      <c r="L355" s="53">
        <f t="shared" si="96"/>
        <v>0</v>
      </c>
      <c r="M355" s="53">
        <f t="shared" si="96"/>
        <v>0</v>
      </c>
      <c r="N355" s="53">
        <f t="shared" si="96"/>
        <v>0</v>
      </c>
      <c r="O355" s="53">
        <f t="shared" si="96"/>
        <v>0</v>
      </c>
      <c r="P355" s="53">
        <f t="shared" si="96"/>
        <v>0</v>
      </c>
      <c r="Q355" s="4"/>
      <c r="R355" s="60">
        <f t="shared" ref="R355:R408" si="97">SUM(E355:P355)</f>
        <v>0</v>
      </c>
    </row>
    <row r="356" spans="1:18">
      <c r="A356" s="44" t="s">
        <v>947</v>
      </c>
      <c r="B356" s="45" t="s">
        <v>230</v>
      </c>
      <c r="C356" s="46" t="s">
        <v>54</v>
      </c>
      <c r="D356" s="3"/>
      <c r="E356" s="49">
        <v>0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"/>
      <c r="R356" s="49">
        <f t="shared" si="97"/>
        <v>0</v>
      </c>
    </row>
    <row r="357" spans="1:18">
      <c r="A357" s="44" t="s">
        <v>948</v>
      </c>
      <c r="B357" s="45" t="s">
        <v>231</v>
      </c>
      <c r="C357" s="46" t="s">
        <v>55</v>
      </c>
      <c r="D357" s="3"/>
      <c r="E357" s="49">
        <v>0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"/>
      <c r="R357" s="49">
        <f t="shared" si="97"/>
        <v>0</v>
      </c>
    </row>
    <row r="358" spans="1:18">
      <c r="A358" s="44" t="s">
        <v>949</v>
      </c>
      <c r="B358" s="45" t="s">
        <v>232</v>
      </c>
      <c r="C358" s="46" t="s">
        <v>56</v>
      </c>
      <c r="D358" s="3"/>
      <c r="E358" s="49">
        <v>0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"/>
      <c r="R358" s="49">
        <f t="shared" si="97"/>
        <v>0</v>
      </c>
    </row>
    <row r="359" spans="1:18">
      <c r="A359" s="44" t="s">
        <v>950</v>
      </c>
      <c r="B359" s="45" t="s">
        <v>233</v>
      </c>
      <c r="C359" s="46" t="s">
        <v>57</v>
      </c>
      <c r="D359" s="3"/>
      <c r="E359" s="49">
        <v>0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"/>
      <c r="R359" s="49">
        <f t="shared" si="97"/>
        <v>0</v>
      </c>
    </row>
    <row r="360" spans="1:18" ht="38.25">
      <c r="A360" s="54" t="s">
        <v>951</v>
      </c>
      <c r="B360" s="55" t="s">
        <v>234</v>
      </c>
      <c r="C360" s="52" t="s">
        <v>750</v>
      </c>
      <c r="D360" s="3"/>
      <c r="E360" s="53">
        <f>SUM(E361:E364)</f>
        <v>0</v>
      </c>
      <c r="F360" s="53">
        <f t="shared" ref="F360:P360" si="98">SUM(F361:F364)</f>
        <v>0</v>
      </c>
      <c r="G360" s="53">
        <f t="shared" si="98"/>
        <v>0</v>
      </c>
      <c r="H360" s="53">
        <f t="shared" si="98"/>
        <v>0</v>
      </c>
      <c r="I360" s="53">
        <f t="shared" si="98"/>
        <v>0</v>
      </c>
      <c r="J360" s="53">
        <f t="shared" si="98"/>
        <v>0</v>
      </c>
      <c r="K360" s="53">
        <f t="shared" si="98"/>
        <v>0</v>
      </c>
      <c r="L360" s="53">
        <f t="shared" si="98"/>
        <v>0</v>
      </c>
      <c r="M360" s="53">
        <f t="shared" si="98"/>
        <v>0</v>
      </c>
      <c r="N360" s="53">
        <f t="shared" si="98"/>
        <v>0</v>
      </c>
      <c r="O360" s="53">
        <f t="shared" si="98"/>
        <v>0</v>
      </c>
      <c r="P360" s="53">
        <f t="shared" si="98"/>
        <v>0</v>
      </c>
      <c r="Q360" s="4"/>
      <c r="R360" s="60">
        <f t="shared" si="97"/>
        <v>0</v>
      </c>
    </row>
    <row r="361" spans="1:18">
      <c r="A361" s="44" t="s">
        <v>952</v>
      </c>
      <c r="B361" s="45" t="s">
        <v>778</v>
      </c>
      <c r="C361" s="46" t="s">
        <v>54</v>
      </c>
      <c r="D361" s="3"/>
      <c r="E361" s="49">
        <v>0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"/>
      <c r="R361" s="49">
        <f t="shared" si="97"/>
        <v>0</v>
      </c>
    </row>
    <row r="362" spans="1:18">
      <c r="A362" s="44" t="s">
        <v>953</v>
      </c>
      <c r="B362" s="45" t="s">
        <v>779</v>
      </c>
      <c r="C362" s="46" t="s">
        <v>55</v>
      </c>
      <c r="D362" s="3"/>
      <c r="E362" s="49">
        <v>0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"/>
      <c r="R362" s="49">
        <f t="shared" si="97"/>
        <v>0</v>
      </c>
    </row>
    <row r="363" spans="1:18">
      <c r="A363" s="44" t="s">
        <v>954</v>
      </c>
      <c r="B363" s="45" t="s">
        <v>780</v>
      </c>
      <c r="C363" s="46" t="s">
        <v>56</v>
      </c>
      <c r="D363" s="3"/>
      <c r="E363" s="49">
        <v>0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"/>
      <c r="R363" s="49">
        <f t="shared" si="97"/>
        <v>0</v>
      </c>
    </row>
    <row r="364" spans="1:18">
      <c r="A364" s="44" t="s">
        <v>955</v>
      </c>
      <c r="B364" s="45" t="s">
        <v>781</v>
      </c>
      <c r="C364" s="46" t="s">
        <v>57</v>
      </c>
      <c r="D364" s="3"/>
      <c r="E364" s="49">
        <v>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"/>
      <c r="R364" s="49">
        <f t="shared" si="97"/>
        <v>0</v>
      </c>
    </row>
    <row r="365" spans="1:18" ht="38.25">
      <c r="A365" s="54" t="s">
        <v>956</v>
      </c>
      <c r="B365" s="55" t="s">
        <v>1132</v>
      </c>
      <c r="C365" s="52" t="s">
        <v>1055</v>
      </c>
      <c r="D365" s="3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4"/>
      <c r="R365" s="60">
        <f t="shared" ref="R365:R370" si="99">SUM(E365:P365)</f>
        <v>0</v>
      </c>
    </row>
    <row r="366" spans="1:18" ht="38.25">
      <c r="A366" s="54" t="s">
        <v>957</v>
      </c>
      <c r="B366" s="55" t="s">
        <v>1133</v>
      </c>
      <c r="C366" s="52" t="s">
        <v>1056</v>
      </c>
      <c r="D366" s="3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4"/>
      <c r="R366" s="60">
        <f t="shared" si="99"/>
        <v>0</v>
      </c>
    </row>
    <row r="367" spans="1:18" ht="25.5">
      <c r="A367" s="54" t="s">
        <v>958</v>
      </c>
      <c r="B367" s="55" t="s">
        <v>1134</v>
      </c>
      <c r="C367" s="52" t="s">
        <v>1057</v>
      </c>
      <c r="D367" s="3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4"/>
      <c r="R367" s="60">
        <f t="shared" si="99"/>
        <v>0</v>
      </c>
    </row>
    <row r="368" spans="1:18" ht="25.5">
      <c r="A368" s="54" t="s">
        <v>959</v>
      </c>
      <c r="B368" s="55" t="s">
        <v>1135</v>
      </c>
      <c r="C368" s="52" t="s">
        <v>1058</v>
      </c>
      <c r="D368" s="3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4"/>
      <c r="R368" s="60">
        <f t="shared" si="99"/>
        <v>0</v>
      </c>
    </row>
    <row r="369" spans="1:18">
      <c r="A369" s="54" t="s">
        <v>960</v>
      </c>
      <c r="B369" s="55"/>
      <c r="C369" s="52" t="s">
        <v>751</v>
      </c>
      <c r="D369" s="3"/>
      <c r="E369" s="60">
        <f>SUM(E370:E371)</f>
        <v>0</v>
      </c>
      <c r="F369" s="60">
        <f t="shared" ref="F369:P369" si="100">SUM(F370:F371)</f>
        <v>0</v>
      </c>
      <c r="G369" s="60">
        <f t="shared" si="100"/>
        <v>0</v>
      </c>
      <c r="H369" s="60">
        <f t="shared" si="100"/>
        <v>0</v>
      </c>
      <c r="I369" s="60">
        <f t="shared" si="100"/>
        <v>0</v>
      </c>
      <c r="J369" s="60">
        <f t="shared" si="100"/>
        <v>0</v>
      </c>
      <c r="K369" s="60">
        <f t="shared" si="100"/>
        <v>0</v>
      </c>
      <c r="L369" s="60">
        <f t="shared" si="100"/>
        <v>0</v>
      </c>
      <c r="M369" s="60">
        <f t="shared" si="100"/>
        <v>0</v>
      </c>
      <c r="N369" s="60">
        <f t="shared" si="100"/>
        <v>0</v>
      </c>
      <c r="O369" s="60">
        <f t="shared" si="100"/>
        <v>0</v>
      </c>
      <c r="P369" s="60">
        <f t="shared" si="100"/>
        <v>0</v>
      </c>
      <c r="Q369" s="4"/>
      <c r="R369" s="60">
        <f>SUM(E369:P369)</f>
        <v>0</v>
      </c>
    </row>
    <row r="370" spans="1:18">
      <c r="A370" s="44" t="s">
        <v>961</v>
      </c>
      <c r="B370" s="45" t="s">
        <v>782</v>
      </c>
      <c r="C370" s="46" t="s">
        <v>752</v>
      </c>
      <c r="D370" s="3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"/>
      <c r="R370" s="49">
        <f t="shared" si="99"/>
        <v>0</v>
      </c>
    </row>
    <row r="371" spans="1:18">
      <c r="A371" s="44" t="s">
        <v>962</v>
      </c>
      <c r="B371" s="45" t="s">
        <v>783</v>
      </c>
      <c r="C371" s="46" t="s">
        <v>753</v>
      </c>
      <c r="D371" s="3"/>
      <c r="E371" s="49">
        <f>SUM(E372)</f>
        <v>0</v>
      </c>
      <c r="F371" s="49">
        <f t="shared" ref="F371:P371" si="101">SUM(F372)</f>
        <v>0</v>
      </c>
      <c r="G371" s="49">
        <f t="shared" si="101"/>
        <v>0</v>
      </c>
      <c r="H371" s="49">
        <f t="shared" si="101"/>
        <v>0</v>
      </c>
      <c r="I371" s="49">
        <f t="shared" si="101"/>
        <v>0</v>
      </c>
      <c r="J371" s="49">
        <f t="shared" si="101"/>
        <v>0</v>
      </c>
      <c r="K371" s="49">
        <f t="shared" si="101"/>
        <v>0</v>
      </c>
      <c r="L371" s="49">
        <f t="shared" si="101"/>
        <v>0</v>
      </c>
      <c r="M371" s="49">
        <f t="shared" si="101"/>
        <v>0</v>
      </c>
      <c r="N371" s="49">
        <f t="shared" si="101"/>
        <v>0</v>
      </c>
      <c r="O371" s="49">
        <f t="shared" si="101"/>
        <v>0</v>
      </c>
      <c r="P371" s="49">
        <f t="shared" si="101"/>
        <v>0</v>
      </c>
      <c r="Q371" s="4"/>
      <c r="R371" s="49">
        <f>SUM(E371:P371)</f>
        <v>0</v>
      </c>
    </row>
    <row r="372" spans="1:18">
      <c r="A372" s="36" t="s">
        <v>963</v>
      </c>
      <c r="B372" s="31" t="s">
        <v>1136</v>
      </c>
      <c r="C372" s="26" t="s">
        <v>753</v>
      </c>
      <c r="D372" s="3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4"/>
      <c r="R372" s="24">
        <f>SUM(E372:P372)</f>
        <v>0</v>
      </c>
    </row>
    <row r="373" spans="1:18" ht="28.5" customHeight="1">
      <c r="A373" s="35">
        <v>8</v>
      </c>
      <c r="B373" s="21" t="s">
        <v>240</v>
      </c>
      <c r="C373" s="86" t="s">
        <v>754</v>
      </c>
      <c r="D373" s="66"/>
      <c r="E373" s="27">
        <f>+E374+E395+E399+E461+E480</f>
        <v>0</v>
      </c>
      <c r="F373" s="27">
        <f>+F374+F395+F399+F461+F480</f>
        <v>0</v>
      </c>
      <c r="G373" s="27">
        <f t="shared" ref="G373:P373" si="102">+G374+G395+G399+G461+G480</f>
        <v>0</v>
      </c>
      <c r="H373" s="27">
        <f t="shared" si="102"/>
        <v>0</v>
      </c>
      <c r="I373" s="27">
        <f t="shared" si="102"/>
        <v>0</v>
      </c>
      <c r="J373" s="27">
        <f t="shared" si="102"/>
        <v>0</v>
      </c>
      <c r="K373" s="27">
        <f t="shared" si="102"/>
        <v>0</v>
      </c>
      <c r="L373" s="27">
        <f t="shared" si="102"/>
        <v>0</v>
      </c>
      <c r="M373" s="27">
        <f t="shared" si="102"/>
        <v>0</v>
      </c>
      <c r="N373" s="27">
        <f t="shared" si="102"/>
        <v>0</v>
      </c>
      <c r="O373" s="27">
        <f t="shared" si="102"/>
        <v>0</v>
      </c>
      <c r="P373" s="27">
        <f t="shared" si="102"/>
        <v>0</v>
      </c>
      <c r="Q373" s="4"/>
      <c r="R373" s="27">
        <f>SUM(E373:P373)</f>
        <v>0</v>
      </c>
    </row>
    <row r="374" spans="1:18">
      <c r="A374" s="54">
        <v>81</v>
      </c>
      <c r="B374" s="55" t="s">
        <v>241</v>
      </c>
      <c r="C374" s="52" t="s">
        <v>58</v>
      </c>
      <c r="D374" s="3"/>
      <c r="E374" s="53">
        <f>SUM(E375)</f>
        <v>0</v>
      </c>
      <c r="F374" s="53">
        <f t="shared" ref="F374:P374" si="103">SUM(F375)</f>
        <v>0</v>
      </c>
      <c r="G374" s="53">
        <f t="shared" si="103"/>
        <v>0</v>
      </c>
      <c r="H374" s="53">
        <f t="shared" si="103"/>
        <v>0</v>
      </c>
      <c r="I374" s="53">
        <f t="shared" si="103"/>
        <v>0</v>
      </c>
      <c r="J374" s="53">
        <f t="shared" si="103"/>
        <v>0</v>
      </c>
      <c r="K374" s="53">
        <f t="shared" si="103"/>
        <v>0</v>
      </c>
      <c r="L374" s="53">
        <f t="shared" si="103"/>
        <v>0</v>
      </c>
      <c r="M374" s="53">
        <f t="shared" si="103"/>
        <v>0</v>
      </c>
      <c r="N374" s="53">
        <f t="shared" si="103"/>
        <v>0</v>
      </c>
      <c r="O374" s="53">
        <f t="shared" si="103"/>
        <v>0</v>
      </c>
      <c r="P374" s="53">
        <f t="shared" si="103"/>
        <v>0</v>
      </c>
      <c r="Q374" s="4"/>
      <c r="R374" s="60">
        <f t="shared" si="97"/>
        <v>0</v>
      </c>
    </row>
    <row r="375" spans="1:18">
      <c r="A375" s="44">
        <v>8101</v>
      </c>
      <c r="B375" s="45" t="s">
        <v>242</v>
      </c>
      <c r="C375" s="46" t="s">
        <v>59</v>
      </c>
      <c r="D375" s="3"/>
      <c r="E375" s="49">
        <f>SUM(E376:E394)</f>
        <v>0</v>
      </c>
      <c r="F375" s="49">
        <f>SUM(F376:F394)</f>
        <v>0</v>
      </c>
      <c r="G375" s="49">
        <f t="shared" ref="G375:P375" si="104">SUM(G376:G394)</f>
        <v>0</v>
      </c>
      <c r="H375" s="49">
        <f t="shared" si="104"/>
        <v>0</v>
      </c>
      <c r="I375" s="49">
        <f t="shared" si="104"/>
        <v>0</v>
      </c>
      <c r="J375" s="49">
        <f t="shared" si="104"/>
        <v>0</v>
      </c>
      <c r="K375" s="49">
        <f t="shared" si="104"/>
        <v>0</v>
      </c>
      <c r="L375" s="49">
        <f t="shared" si="104"/>
        <v>0</v>
      </c>
      <c r="M375" s="49">
        <f t="shared" si="104"/>
        <v>0</v>
      </c>
      <c r="N375" s="49">
        <f t="shared" si="104"/>
        <v>0</v>
      </c>
      <c r="O375" s="49">
        <f t="shared" si="104"/>
        <v>0</v>
      </c>
      <c r="P375" s="49">
        <f t="shared" si="104"/>
        <v>0</v>
      </c>
      <c r="Q375" s="4"/>
      <c r="R375" s="49">
        <f>SUM(R376:R394)</f>
        <v>0</v>
      </c>
    </row>
    <row r="376" spans="1:18">
      <c r="A376" s="36">
        <v>810101</v>
      </c>
      <c r="B376" s="31" t="s">
        <v>147</v>
      </c>
      <c r="C376" s="26" t="s">
        <v>91</v>
      </c>
      <c r="D376" s="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4"/>
      <c r="R376" s="23">
        <f t="shared" si="97"/>
        <v>0</v>
      </c>
    </row>
    <row r="377" spans="1:18">
      <c r="A377" s="36">
        <v>810102</v>
      </c>
      <c r="B377" s="31" t="s">
        <v>149</v>
      </c>
      <c r="C377" s="26" t="s">
        <v>1059</v>
      </c>
      <c r="D377" s="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4"/>
      <c r="R377" s="23">
        <f t="shared" si="97"/>
        <v>0</v>
      </c>
    </row>
    <row r="378" spans="1:18">
      <c r="A378" s="36">
        <v>810103</v>
      </c>
      <c r="B378" s="31" t="s">
        <v>155</v>
      </c>
      <c r="C378" s="26" t="s">
        <v>1060</v>
      </c>
      <c r="D378" s="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4"/>
      <c r="R378" s="23">
        <f t="shared" si="97"/>
        <v>0</v>
      </c>
    </row>
    <row r="379" spans="1:18">
      <c r="A379" s="36">
        <v>810104</v>
      </c>
      <c r="B379" s="31" t="s">
        <v>157</v>
      </c>
      <c r="C379" s="26" t="s">
        <v>1061</v>
      </c>
      <c r="D379" s="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4"/>
      <c r="R379" s="23">
        <f t="shared" si="97"/>
        <v>0</v>
      </c>
    </row>
    <row r="380" spans="1:18">
      <c r="A380" s="36">
        <v>810105</v>
      </c>
      <c r="B380" s="31" t="s">
        <v>156</v>
      </c>
      <c r="C380" s="26" t="s">
        <v>1062</v>
      </c>
      <c r="D380" s="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4"/>
      <c r="R380" s="23">
        <f t="shared" si="97"/>
        <v>0</v>
      </c>
    </row>
    <row r="381" spans="1:18">
      <c r="A381" s="36">
        <v>810106</v>
      </c>
      <c r="B381" s="31" t="s">
        <v>148</v>
      </c>
      <c r="C381" s="26" t="s">
        <v>1063</v>
      </c>
      <c r="D381" s="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4"/>
      <c r="R381" s="23">
        <f t="shared" si="97"/>
        <v>0</v>
      </c>
    </row>
    <row r="382" spans="1:18">
      <c r="A382" s="36">
        <v>810107</v>
      </c>
      <c r="B382" s="31" t="s">
        <v>593</v>
      </c>
      <c r="C382" s="26" t="s">
        <v>1064</v>
      </c>
      <c r="D382" s="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4"/>
      <c r="R382" s="23">
        <f t="shared" si="97"/>
        <v>0</v>
      </c>
    </row>
    <row r="383" spans="1:18">
      <c r="A383" s="36">
        <v>810108</v>
      </c>
      <c r="B383" s="31" t="s">
        <v>159</v>
      </c>
      <c r="C383" s="26" t="s">
        <v>1065</v>
      </c>
      <c r="D383" s="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4"/>
      <c r="R383" s="23">
        <f t="shared" si="97"/>
        <v>0</v>
      </c>
    </row>
    <row r="384" spans="1:18">
      <c r="A384" s="36">
        <v>810109</v>
      </c>
      <c r="B384" s="31" t="s">
        <v>158</v>
      </c>
      <c r="C384" s="26" t="s">
        <v>1066</v>
      </c>
      <c r="D384" s="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4"/>
      <c r="R384" s="23">
        <f t="shared" si="97"/>
        <v>0</v>
      </c>
    </row>
    <row r="385" spans="1:18">
      <c r="A385" s="36">
        <v>810110</v>
      </c>
      <c r="B385" s="31" t="s">
        <v>151</v>
      </c>
      <c r="C385" s="26" t="s">
        <v>1067</v>
      </c>
      <c r="D385" s="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4"/>
      <c r="R385" s="23">
        <f t="shared" si="97"/>
        <v>0</v>
      </c>
    </row>
    <row r="386" spans="1:18">
      <c r="A386" s="36">
        <v>810111</v>
      </c>
      <c r="B386" s="31" t="s">
        <v>154</v>
      </c>
      <c r="C386" s="26" t="s">
        <v>1068</v>
      </c>
      <c r="D386" s="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4"/>
      <c r="R386" s="23">
        <f t="shared" si="97"/>
        <v>0</v>
      </c>
    </row>
    <row r="387" spans="1:18">
      <c r="A387" s="36">
        <v>810112</v>
      </c>
      <c r="B387" s="31" t="s">
        <v>594</v>
      </c>
      <c r="C387" s="26" t="s">
        <v>1069</v>
      </c>
      <c r="D387" s="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4"/>
      <c r="R387" s="23">
        <f t="shared" si="97"/>
        <v>0</v>
      </c>
    </row>
    <row r="388" spans="1:18">
      <c r="A388" s="36">
        <v>810113</v>
      </c>
      <c r="B388" s="31" t="s">
        <v>150</v>
      </c>
      <c r="C388" s="26" t="s">
        <v>1070</v>
      </c>
      <c r="D388" s="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4"/>
      <c r="R388" s="23">
        <f t="shared" si="97"/>
        <v>0</v>
      </c>
    </row>
    <row r="389" spans="1:18">
      <c r="A389" s="36">
        <v>810114</v>
      </c>
      <c r="B389" s="31" t="s">
        <v>595</v>
      </c>
      <c r="C389" s="26" t="s">
        <v>1071</v>
      </c>
      <c r="D389" s="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4"/>
      <c r="R389" s="23">
        <f t="shared" si="97"/>
        <v>0</v>
      </c>
    </row>
    <row r="390" spans="1:18">
      <c r="A390" s="36">
        <v>810115</v>
      </c>
      <c r="B390" s="31" t="s">
        <v>152</v>
      </c>
      <c r="C390" s="26" t="s">
        <v>1072</v>
      </c>
      <c r="D390" s="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4"/>
      <c r="R390" s="23">
        <f t="shared" si="97"/>
        <v>0</v>
      </c>
    </row>
    <row r="391" spans="1:18">
      <c r="A391" s="36">
        <v>810116</v>
      </c>
      <c r="B391" s="31" t="s">
        <v>153</v>
      </c>
      <c r="C391" s="26" t="s">
        <v>409</v>
      </c>
      <c r="D391" s="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4"/>
      <c r="R391" s="23">
        <f t="shared" si="97"/>
        <v>0</v>
      </c>
    </row>
    <row r="392" spans="1:18">
      <c r="A392" s="36" t="s">
        <v>964</v>
      </c>
      <c r="B392" s="31" t="s">
        <v>1137</v>
      </c>
      <c r="C392" s="26" t="s">
        <v>1073</v>
      </c>
      <c r="D392" s="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4"/>
      <c r="R392" s="23">
        <f>SUM(E392:P392)</f>
        <v>0</v>
      </c>
    </row>
    <row r="393" spans="1:18">
      <c r="A393" s="36">
        <v>810118</v>
      </c>
      <c r="B393" s="31" t="s">
        <v>1216</v>
      </c>
      <c r="C393" s="26" t="s">
        <v>1218</v>
      </c>
      <c r="D393" s="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4"/>
      <c r="R393" s="23">
        <v>0</v>
      </c>
    </row>
    <row r="394" spans="1:18">
      <c r="A394" s="36">
        <v>810119</v>
      </c>
      <c r="B394" s="31" t="s">
        <v>1217</v>
      </c>
      <c r="C394" s="26" t="s">
        <v>1219</v>
      </c>
      <c r="D394" s="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4"/>
      <c r="R394" s="23">
        <f>SUM(E394:P394)</f>
        <v>0</v>
      </c>
    </row>
    <row r="395" spans="1:18">
      <c r="A395" s="54">
        <v>82</v>
      </c>
      <c r="B395" s="55" t="s">
        <v>243</v>
      </c>
      <c r="C395" s="52" t="s">
        <v>60</v>
      </c>
      <c r="D395" s="3"/>
      <c r="E395" s="53">
        <f>SUM(E396)</f>
        <v>0</v>
      </c>
      <c r="F395" s="53">
        <f t="shared" ref="F395:P395" si="105">SUM(F396)</f>
        <v>0</v>
      </c>
      <c r="G395" s="53">
        <f t="shared" si="105"/>
        <v>0</v>
      </c>
      <c r="H395" s="53">
        <f t="shared" si="105"/>
        <v>0</v>
      </c>
      <c r="I395" s="53">
        <f t="shared" si="105"/>
        <v>0</v>
      </c>
      <c r="J395" s="53">
        <f t="shared" si="105"/>
        <v>0</v>
      </c>
      <c r="K395" s="53">
        <f t="shared" si="105"/>
        <v>0</v>
      </c>
      <c r="L395" s="53">
        <f t="shared" si="105"/>
        <v>0</v>
      </c>
      <c r="M395" s="53">
        <f t="shared" si="105"/>
        <v>0</v>
      </c>
      <c r="N395" s="53">
        <f t="shared" si="105"/>
        <v>0</v>
      </c>
      <c r="O395" s="53">
        <f t="shared" si="105"/>
        <v>0</v>
      </c>
      <c r="P395" s="53">
        <f t="shared" si="105"/>
        <v>0</v>
      </c>
      <c r="Q395" s="4"/>
      <c r="R395" s="60">
        <f t="shared" si="97"/>
        <v>0</v>
      </c>
    </row>
    <row r="396" spans="1:18">
      <c r="A396" s="44">
        <v>8201</v>
      </c>
      <c r="B396" s="45" t="s">
        <v>262</v>
      </c>
      <c r="C396" s="46" t="s">
        <v>255</v>
      </c>
      <c r="D396" s="3"/>
      <c r="E396" s="49">
        <f>SUM(E397:E398)</f>
        <v>0</v>
      </c>
      <c r="F396" s="49">
        <f t="shared" ref="F396:P396" si="106">SUM(F397:F398)</f>
        <v>0</v>
      </c>
      <c r="G396" s="49">
        <f t="shared" si="106"/>
        <v>0</v>
      </c>
      <c r="H396" s="49">
        <f t="shared" si="106"/>
        <v>0</v>
      </c>
      <c r="I396" s="49">
        <f t="shared" si="106"/>
        <v>0</v>
      </c>
      <c r="J396" s="49">
        <f t="shared" si="106"/>
        <v>0</v>
      </c>
      <c r="K396" s="49">
        <f t="shared" si="106"/>
        <v>0</v>
      </c>
      <c r="L396" s="49">
        <f t="shared" si="106"/>
        <v>0</v>
      </c>
      <c r="M396" s="49">
        <f t="shared" si="106"/>
        <v>0</v>
      </c>
      <c r="N396" s="49">
        <f t="shared" si="106"/>
        <v>0</v>
      </c>
      <c r="O396" s="49">
        <f t="shared" si="106"/>
        <v>0</v>
      </c>
      <c r="P396" s="49">
        <f t="shared" si="106"/>
        <v>0</v>
      </c>
      <c r="Q396" s="4"/>
      <c r="R396" s="49">
        <f t="shared" si="97"/>
        <v>0</v>
      </c>
    </row>
    <row r="397" spans="1:18">
      <c r="A397" s="50">
        <v>820101</v>
      </c>
      <c r="B397" s="64" t="s">
        <v>160</v>
      </c>
      <c r="C397" s="59" t="s">
        <v>737</v>
      </c>
      <c r="D397" s="24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4"/>
      <c r="R397" s="58">
        <f t="shared" si="97"/>
        <v>0</v>
      </c>
    </row>
    <row r="398" spans="1:18">
      <c r="A398" s="50" t="s">
        <v>965</v>
      </c>
      <c r="B398" s="64" t="s">
        <v>1138</v>
      </c>
      <c r="C398" s="59" t="s">
        <v>410</v>
      </c>
      <c r="D398" s="24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4"/>
      <c r="R398" s="58">
        <f t="shared" si="97"/>
        <v>0</v>
      </c>
    </row>
    <row r="399" spans="1:18">
      <c r="A399" s="54">
        <v>83</v>
      </c>
      <c r="B399" s="55" t="s">
        <v>244</v>
      </c>
      <c r="C399" s="52" t="s">
        <v>61</v>
      </c>
      <c r="D399" s="3"/>
      <c r="E399" s="53">
        <f>SUM(+E400)</f>
        <v>0</v>
      </c>
      <c r="F399" s="53">
        <f t="shared" ref="F399:P399" si="107">SUM(+F400)</f>
        <v>0</v>
      </c>
      <c r="G399" s="53">
        <f t="shared" si="107"/>
        <v>0</v>
      </c>
      <c r="H399" s="53">
        <f t="shared" si="107"/>
        <v>0</v>
      </c>
      <c r="I399" s="53">
        <f t="shared" si="107"/>
        <v>0</v>
      </c>
      <c r="J399" s="53">
        <f t="shared" si="107"/>
        <v>0</v>
      </c>
      <c r="K399" s="53">
        <f t="shared" si="107"/>
        <v>0</v>
      </c>
      <c r="L399" s="53">
        <f t="shared" si="107"/>
        <v>0</v>
      </c>
      <c r="M399" s="53">
        <f t="shared" si="107"/>
        <v>0</v>
      </c>
      <c r="N399" s="53">
        <f t="shared" si="107"/>
        <v>0</v>
      </c>
      <c r="O399" s="53">
        <f t="shared" si="107"/>
        <v>0</v>
      </c>
      <c r="P399" s="53">
        <f t="shared" si="107"/>
        <v>0</v>
      </c>
      <c r="Q399" s="4"/>
      <c r="R399" s="60">
        <f t="shared" si="97"/>
        <v>0</v>
      </c>
    </row>
    <row r="400" spans="1:18">
      <c r="A400" s="44">
        <v>8301</v>
      </c>
      <c r="B400" s="45" t="s">
        <v>245</v>
      </c>
      <c r="C400" s="46" t="s">
        <v>62</v>
      </c>
      <c r="D400" s="3"/>
      <c r="E400" s="49">
        <f>+E401+E411+E414+E416+E418+E420+E425+E426+E435+E438+E439+E440+E442+E445+E448</f>
        <v>0</v>
      </c>
      <c r="F400" s="49">
        <f t="shared" ref="F400:P400" si="108">+F401+F411+F414+F416+F418+F420+F425+F426+F435+F438+F439+F440+F442+F445+F448</f>
        <v>0</v>
      </c>
      <c r="G400" s="49">
        <f t="shared" si="108"/>
        <v>0</v>
      </c>
      <c r="H400" s="49">
        <f t="shared" si="108"/>
        <v>0</v>
      </c>
      <c r="I400" s="49">
        <f t="shared" si="108"/>
        <v>0</v>
      </c>
      <c r="J400" s="49">
        <f t="shared" si="108"/>
        <v>0</v>
      </c>
      <c r="K400" s="49">
        <f t="shared" si="108"/>
        <v>0</v>
      </c>
      <c r="L400" s="49">
        <f t="shared" si="108"/>
        <v>0</v>
      </c>
      <c r="M400" s="49">
        <f t="shared" si="108"/>
        <v>0</v>
      </c>
      <c r="N400" s="49">
        <f t="shared" si="108"/>
        <v>0</v>
      </c>
      <c r="O400" s="49">
        <f t="shared" si="108"/>
        <v>0</v>
      </c>
      <c r="P400" s="49">
        <f t="shared" si="108"/>
        <v>0</v>
      </c>
      <c r="Q400" s="4"/>
      <c r="R400" s="49">
        <f t="shared" si="97"/>
        <v>0</v>
      </c>
    </row>
    <row r="401" spans="1:18">
      <c r="A401" s="50">
        <v>830101</v>
      </c>
      <c r="B401" s="51" t="s">
        <v>161</v>
      </c>
      <c r="C401" s="59" t="s">
        <v>411</v>
      </c>
      <c r="D401" s="3"/>
      <c r="E401" s="58">
        <f>SUM(E402:E410)</f>
        <v>0</v>
      </c>
      <c r="F401" s="58">
        <f>SUM(F402:F410)</f>
        <v>0</v>
      </c>
      <c r="G401" s="58">
        <f t="shared" ref="G401:P401" si="109">SUM(G402:G410)</f>
        <v>0</v>
      </c>
      <c r="H401" s="58">
        <f t="shared" si="109"/>
        <v>0</v>
      </c>
      <c r="I401" s="58">
        <f t="shared" si="109"/>
        <v>0</v>
      </c>
      <c r="J401" s="58">
        <f t="shared" si="109"/>
        <v>0</v>
      </c>
      <c r="K401" s="58">
        <f t="shared" si="109"/>
        <v>0</v>
      </c>
      <c r="L401" s="58">
        <f t="shared" si="109"/>
        <v>0</v>
      </c>
      <c r="M401" s="58">
        <f t="shared" si="109"/>
        <v>0</v>
      </c>
      <c r="N401" s="58">
        <f t="shared" si="109"/>
        <v>0</v>
      </c>
      <c r="O401" s="58">
        <f t="shared" si="109"/>
        <v>0</v>
      </c>
      <c r="P401" s="58">
        <f t="shared" si="109"/>
        <v>0</v>
      </c>
      <c r="Q401" s="4"/>
      <c r="R401" s="58">
        <f t="shared" si="97"/>
        <v>0</v>
      </c>
    </row>
    <row r="402" spans="1:18">
      <c r="A402" s="36">
        <v>83010101</v>
      </c>
      <c r="B402" s="31" t="s">
        <v>596</v>
      </c>
      <c r="C402" s="26" t="s">
        <v>429</v>
      </c>
      <c r="D402" s="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4"/>
      <c r="R402" s="23">
        <f t="shared" si="97"/>
        <v>0</v>
      </c>
    </row>
    <row r="403" spans="1:18">
      <c r="A403" s="36">
        <v>83010102</v>
      </c>
      <c r="B403" s="31" t="s">
        <v>597</v>
      </c>
      <c r="C403" s="26" t="s">
        <v>706</v>
      </c>
      <c r="D403" s="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4"/>
      <c r="R403" s="23">
        <f t="shared" si="97"/>
        <v>0</v>
      </c>
    </row>
    <row r="404" spans="1:18">
      <c r="A404" s="36">
        <v>83010103</v>
      </c>
      <c r="B404" s="31" t="s">
        <v>598</v>
      </c>
      <c r="C404" s="26" t="s">
        <v>415</v>
      </c>
      <c r="D404" s="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4"/>
      <c r="R404" s="23">
        <f t="shared" si="97"/>
        <v>0</v>
      </c>
    </row>
    <row r="405" spans="1:18">
      <c r="A405" s="36">
        <v>83010104</v>
      </c>
      <c r="B405" s="31" t="s">
        <v>599</v>
      </c>
      <c r="C405" s="26" t="s">
        <v>707</v>
      </c>
      <c r="D405" s="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4"/>
      <c r="R405" s="23">
        <f t="shared" si="97"/>
        <v>0</v>
      </c>
    </row>
    <row r="406" spans="1:18">
      <c r="A406" s="36">
        <v>83010105</v>
      </c>
      <c r="B406" s="31" t="s">
        <v>600</v>
      </c>
      <c r="C406" s="26" t="s">
        <v>413</v>
      </c>
      <c r="D406" s="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4"/>
      <c r="R406" s="23">
        <f t="shared" si="97"/>
        <v>0</v>
      </c>
    </row>
    <row r="407" spans="1:18">
      <c r="A407" s="36">
        <v>83010106</v>
      </c>
      <c r="B407" s="31" t="s">
        <v>601</v>
      </c>
      <c r="C407" s="26" t="s">
        <v>708</v>
      </c>
      <c r="D407" s="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4"/>
      <c r="R407" s="23">
        <f t="shared" si="97"/>
        <v>0</v>
      </c>
    </row>
    <row r="408" spans="1:18">
      <c r="A408" s="36">
        <v>83010107</v>
      </c>
      <c r="B408" s="31" t="s">
        <v>602</v>
      </c>
      <c r="C408" s="26" t="s">
        <v>414</v>
      </c>
      <c r="D408" s="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4"/>
      <c r="R408" s="23">
        <f t="shared" si="97"/>
        <v>0</v>
      </c>
    </row>
    <row r="409" spans="1:18">
      <c r="A409" s="36" t="s">
        <v>966</v>
      </c>
      <c r="B409" s="31" t="s">
        <v>1139</v>
      </c>
      <c r="C409" s="26" t="s">
        <v>1074</v>
      </c>
      <c r="D409" s="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4"/>
      <c r="R409" s="23">
        <f>SUM(E409:P409)</f>
        <v>0</v>
      </c>
    </row>
    <row r="410" spans="1:18">
      <c r="A410" s="36" t="s">
        <v>967</v>
      </c>
      <c r="B410" s="31" t="s">
        <v>1140</v>
      </c>
      <c r="C410" s="26" t="s">
        <v>1075</v>
      </c>
      <c r="D410" s="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4"/>
      <c r="R410" s="23">
        <f>SUM(E410:P410)</f>
        <v>0</v>
      </c>
    </row>
    <row r="411" spans="1:18">
      <c r="A411" s="50">
        <v>830102</v>
      </c>
      <c r="B411" s="51" t="s">
        <v>603</v>
      </c>
      <c r="C411" s="59" t="s">
        <v>416</v>
      </c>
      <c r="D411" s="3"/>
      <c r="E411" s="58">
        <f>SUM(E412:E413)</f>
        <v>0</v>
      </c>
      <c r="F411" s="58">
        <f t="shared" ref="F411:P411" si="110">SUM(F412:F413)</f>
        <v>0</v>
      </c>
      <c r="G411" s="58">
        <f t="shared" si="110"/>
        <v>0</v>
      </c>
      <c r="H411" s="58">
        <f t="shared" si="110"/>
        <v>0</v>
      </c>
      <c r="I411" s="58">
        <f t="shared" si="110"/>
        <v>0</v>
      </c>
      <c r="J411" s="58">
        <f t="shared" si="110"/>
        <v>0</v>
      </c>
      <c r="K411" s="58">
        <f t="shared" si="110"/>
        <v>0</v>
      </c>
      <c r="L411" s="58">
        <f t="shared" si="110"/>
        <v>0</v>
      </c>
      <c r="M411" s="58">
        <f t="shared" si="110"/>
        <v>0</v>
      </c>
      <c r="N411" s="58">
        <f t="shared" si="110"/>
        <v>0</v>
      </c>
      <c r="O411" s="58">
        <f t="shared" si="110"/>
        <v>0</v>
      </c>
      <c r="P411" s="58">
        <f t="shared" si="110"/>
        <v>0</v>
      </c>
      <c r="Q411" s="4"/>
      <c r="R411" s="58">
        <f t="shared" ref="R411:R500" si="111">SUM(E411:P411)</f>
        <v>0</v>
      </c>
    </row>
    <row r="412" spans="1:18">
      <c r="A412" s="36">
        <v>83010201</v>
      </c>
      <c r="B412" s="31" t="s">
        <v>604</v>
      </c>
      <c r="C412" s="26" t="s">
        <v>709</v>
      </c>
      <c r="D412" s="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4"/>
      <c r="R412" s="23">
        <f t="shared" si="111"/>
        <v>0</v>
      </c>
    </row>
    <row r="413" spans="1:18">
      <c r="A413" s="36">
        <v>83010202</v>
      </c>
      <c r="B413" s="31" t="s">
        <v>605</v>
      </c>
      <c r="C413" s="26" t="s">
        <v>710</v>
      </c>
      <c r="D413" s="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4"/>
      <c r="R413" s="23">
        <f t="shared" si="111"/>
        <v>0</v>
      </c>
    </row>
    <row r="414" spans="1:18">
      <c r="A414" s="50">
        <v>830103</v>
      </c>
      <c r="B414" s="51" t="s">
        <v>606</v>
      </c>
      <c r="C414" s="59" t="s">
        <v>711</v>
      </c>
      <c r="D414" s="3"/>
      <c r="E414" s="58">
        <f>SUM(E415:E415)</f>
        <v>0</v>
      </c>
      <c r="F414" s="58">
        <f t="shared" ref="F414:P414" si="112">SUM(F415:F415)</f>
        <v>0</v>
      </c>
      <c r="G414" s="58">
        <f t="shared" si="112"/>
        <v>0</v>
      </c>
      <c r="H414" s="58">
        <f t="shared" si="112"/>
        <v>0</v>
      </c>
      <c r="I414" s="58">
        <f t="shared" si="112"/>
        <v>0</v>
      </c>
      <c r="J414" s="58">
        <f t="shared" si="112"/>
        <v>0</v>
      </c>
      <c r="K414" s="58">
        <f t="shared" si="112"/>
        <v>0</v>
      </c>
      <c r="L414" s="58">
        <f t="shared" si="112"/>
        <v>0</v>
      </c>
      <c r="M414" s="58">
        <f t="shared" si="112"/>
        <v>0</v>
      </c>
      <c r="N414" s="58">
        <f t="shared" si="112"/>
        <v>0</v>
      </c>
      <c r="O414" s="58">
        <f t="shared" si="112"/>
        <v>0</v>
      </c>
      <c r="P414" s="58">
        <f t="shared" si="112"/>
        <v>0</v>
      </c>
      <c r="Q414" s="4"/>
      <c r="R414" s="58">
        <f t="shared" si="111"/>
        <v>0</v>
      </c>
    </row>
    <row r="415" spans="1:18">
      <c r="A415" s="36">
        <v>83010301</v>
      </c>
      <c r="B415" s="31" t="s">
        <v>615</v>
      </c>
      <c r="C415" s="26" t="s">
        <v>417</v>
      </c>
      <c r="D415" s="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4"/>
      <c r="R415" s="23">
        <f t="shared" si="111"/>
        <v>0</v>
      </c>
    </row>
    <row r="416" spans="1:18">
      <c r="A416" s="50">
        <v>830104</v>
      </c>
      <c r="B416" s="51" t="s">
        <v>607</v>
      </c>
      <c r="C416" s="59" t="s">
        <v>418</v>
      </c>
      <c r="D416" s="3"/>
      <c r="E416" s="58">
        <f>SUM(E417:E417)</f>
        <v>0</v>
      </c>
      <c r="F416" s="58">
        <f t="shared" ref="F416:P416" si="113">SUM(F417:F417)</f>
        <v>0</v>
      </c>
      <c r="G416" s="58">
        <f t="shared" si="113"/>
        <v>0</v>
      </c>
      <c r="H416" s="58">
        <f t="shared" si="113"/>
        <v>0</v>
      </c>
      <c r="I416" s="58">
        <f t="shared" si="113"/>
        <v>0</v>
      </c>
      <c r="J416" s="58">
        <f t="shared" si="113"/>
        <v>0</v>
      </c>
      <c r="K416" s="58">
        <f t="shared" si="113"/>
        <v>0</v>
      </c>
      <c r="L416" s="58">
        <f t="shared" si="113"/>
        <v>0</v>
      </c>
      <c r="M416" s="58">
        <f t="shared" si="113"/>
        <v>0</v>
      </c>
      <c r="N416" s="58">
        <f t="shared" si="113"/>
        <v>0</v>
      </c>
      <c r="O416" s="58">
        <f t="shared" si="113"/>
        <v>0</v>
      </c>
      <c r="P416" s="58">
        <f t="shared" si="113"/>
        <v>0</v>
      </c>
      <c r="Q416" s="4"/>
      <c r="R416" s="58">
        <f t="shared" ref="R416" si="114">SUM(E416:P416)</f>
        <v>0</v>
      </c>
    </row>
    <row r="417" spans="1:18">
      <c r="A417" s="36">
        <v>83010401</v>
      </c>
      <c r="B417" s="31" t="s">
        <v>616</v>
      </c>
      <c r="C417" s="26" t="s">
        <v>418</v>
      </c>
      <c r="D417" s="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4"/>
      <c r="R417" s="23">
        <f>SUM(E417:P417)</f>
        <v>0</v>
      </c>
    </row>
    <row r="418" spans="1:18">
      <c r="A418" s="50">
        <v>830105</v>
      </c>
      <c r="B418" s="51" t="s">
        <v>608</v>
      </c>
      <c r="C418" s="59" t="s">
        <v>419</v>
      </c>
      <c r="D418" s="3"/>
      <c r="E418" s="58">
        <f>SUM(E419)</f>
        <v>0</v>
      </c>
      <c r="F418" s="58">
        <f t="shared" ref="F418:P418" si="115">SUM(F419)</f>
        <v>0</v>
      </c>
      <c r="G418" s="58">
        <f t="shared" si="115"/>
        <v>0</v>
      </c>
      <c r="H418" s="58">
        <f t="shared" si="115"/>
        <v>0</v>
      </c>
      <c r="I418" s="58">
        <f t="shared" si="115"/>
        <v>0</v>
      </c>
      <c r="J418" s="58">
        <f t="shared" si="115"/>
        <v>0</v>
      </c>
      <c r="K418" s="58">
        <f t="shared" si="115"/>
        <v>0</v>
      </c>
      <c r="L418" s="58">
        <f t="shared" si="115"/>
        <v>0</v>
      </c>
      <c r="M418" s="58">
        <f t="shared" si="115"/>
        <v>0</v>
      </c>
      <c r="N418" s="58">
        <f t="shared" si="115"/>
        <v>0</v>
      </c>
      <c r="O418" s="58">
        <f t="shared" si="115"/>
        <v>0</v>
      </c>
      <c r="P418" s="58">
        <f t="shared" si="115"/>
        <v>0</v>
      </c>
      <c r="Q418" s="4"/>
      <c r="R418" s="58">
        <f t="shared" si="111"/>
        <v>0</v>
      </c>
    </row>
    <row r="419" spans="1:18">
      <c r="A419" s="36">
        <v>83010501</v>
      </c>
      <c r="B419" s="31" t="s">
        <v>617</v>
      </c>
      <c r="C419" s="26" t="s">
        <v>712</v>
      </c>
      <c r="D419" s="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4"/>
      <c r="R419" s="23">
        <f t="shared" si="111"/>
        <v>0</v>
      </c>
    </row>
    <row r="420" spans="1:18">
      <c r="A420" s="50">
        <v>830106</v>
      </c>
      <c r="B420" s="51" t="s">
        <v>609</v>
      </c>
      <c r="C420" s="59" t="s">
        <v>420</v>
      </c>
      <c r="D420" s="3"/>
      <c r="E420" s="58">
        <f>SUM(E421:E424)</f>
        <v>0</v>
      </c>
      <c r="F420" s="58">
        <f t="shared" ref="F420:P420" si="116">SUM(F421:F424)</f>
        <v>0</v>
      </c>
      <c r="G420" s="58">
        <f t="shared" si="116"/>
        <v>0</v>
      </c>
      <c r="H420" s="58">
        <f t="shared" si="116"/>
        <v>0</v>
      </c>
      <c r="I420" s="58">
        <f t="shared" si="116"/>
        <v>0</v>
      </c>
      <c r="J420" s="58">
        <f t="shared" si="116"/>
        <v>0</v>
      </c>
      <c r="K420" s="58">
        <f t="shared" si="116"/>
        <v>0</v>
      </c>
      <c r="L420" s="58">
        <f t="shared" si="116"/>
        <v>0</v>
      </c>
      <c r="M420" s="58">
        <f t="shared" si="116"/>
        <v>0</v>
      </c>
      <c r="N420" s="58">
        <f t="shared" si="116"/>
        <v>0</v>
      </c>
      <c r="O420" s="58">
        <f t="shared" si="116"/>
        <v>0</v>
      </c>
      <c r="P420" s="58">
        <f t="shared" si="116"/>
        <v>0</v>
      </c>
      <c r="Q420" s="4"/>
      <c r="R420" s="58">
        <f t="shared" si="111"/>
        <v>0</v>
      </c>
    </row>
    <row r="421" spans="1:18">
      <c r="A421" s="36">
        <v>83010601</v>
      </c>
      <c r="B421" s="31" t="s">
        <v>618</v>
      </c>
      <c r="C421" s="26" t="s">
        <v>421</v>
      </c>
      <c r="D421" s="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4"/>
      <c r="R421" s="23">
        <f t="shared" si="111"/>
        <v>0</v>
      </c>
    </row>
    <row r="422" spans="1:18">
      <c r="A422" s="36">
        <v>83010602</v>
      </c>
      <c r="B422" s="31" t="s">
        <v>619</v>
      </c>
      <c r="C422" s="26" t="s">
        <v>713</v>
      </c>
      <c r="D422" s="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4"/>
      <c r="R422" s="23">
        <f t="shared" si="111"/>
        <v>0</v>
      </c>
    </row>
    <row r="423" spans="1:18">
      <c r="A423" s="36">
        <v>83010603</v>
      </c>
      <c r="B423" s="31" t="s">
        <v>620</v>
      </c>
      <c r="C423" s="26" t="s">
        <v>714</v>
      </c>
      <c r="D423" s="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4"/>
      <c r="R423" s="23">
        <f t="shared" si="111"/>
        <v>0</v>
      </c>
    </row>
    <row r="424" spans="1:18">
      <c r="A424" s="36" t="s">
        <v>968</v>
      </c>
      <c r="B424" s="31" t="s">
        <v>1141</v>
      </c>
      <c r="C424" s="26" t="s">
        <v>1076</v>
      </c>
      <c r="D424" s="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4"/>
      <c r="R424" s="23">
        <f>SUM(E424:P424)</f>
        <v>0</v>
      </c>
    </row>
    <row r="425" spans="1:18">
      <c r="A425" s="50">
        <v>830107</v>
      </c>
      <c r="B425" s="51" t="s">
        <v>610</v>
      </c>
      <c r="C425" s="59" t="s">
        <v>422</v>
      </c>
      <c r="D425" s="3"/>
      <c r="E425" s="58">
        <v>0</v>
      </c>
      <c r="F425" s="58">
        <v>0</v>
      </c>
      <c r="G425" s="58">
        <v>0</v>
      </c>
      <c r="H425" s="58">
        <v>0</v>
      </c>
      <c r="I425" s="58">
        <v>0</v>
      </c>
      <c r="J425" s="58">
        <v>0</v>
      </c>
      <c r="K425" s="58">
        <v>0</v>
      </c>
      <c r="L425" s="58">
        <v>0</v>
      </c>
      <c r="M425" s="58">
        <v>0</v>
      </c>
      <c r="N425" s="58">
        <v>0</v>
      </c>
      <c r="O425" s="58">
        <v>0</v>
      </c>
      <c r="P425" s="58">
        <v>0</v>
      </c>
      <c r="Q425" s="4"/>
      <c r="R425" s="58">
        <f t="shared" si="111"/>
        <v>0</v>
      </c>
    </row>
    <row r="426" spans="1:18">
      <c r="A426" s="50">
        <v>830108</v>
      </c>
      <c r="B426" s="51" t="s">
        <v>611</v>
      </c>
      <c r="C426" s="59" t="s">
        <v>423</v>
      </c>
      <c r="D426" s="3"/>
      <c r="E426" s="58">
        <f>SUM(E427:E434)</f>
        <v>0</v>
      </c>
      <c r="F426" s="58">
        <f t="shared" ref="F426:P426" si="117">SUM(F427:F434)</f>
        <v>0</v>
      </c>
      <c r="G426" s="58">
        <f t="shared" si="117"/>
        <v>0</v>
      </c>
      <c r="H426" s="58">
        <f t="shared" si="117"/>
        <v>0</v>
      </c>
      <c r="I426" s="58">
        <f t="shared" si="117"/>
        <v>0</v>
      </c>
      <c r="J426" s="58">
        <f t="shared" si="117"/>
        <v>0</v>
      </c>
      <c r="K426" s="58">
        <f t="shared" si="117"/>
        <v>0</v>
      </c>
      <c r="L426" s="58">
        <f t="shared" si="117"/>
        <v>0</v>
      </c>
      <c r="M426" s="58">
        <f t="shared" si="117"/>
        <v>0</v>
      </c>
      <c r="N426" s="58">
        <f t="shared" si="117"/>
        <v>0</v>
      </c>
      <c r="O426" s="58">
        <f t="shared" si="117"/>
        <v>0</v>
      </c>
      <c r="P426" s="58">
        <f t="shared" si="117"/>
        <v>0</v>
      </c>
      <c r="Q426" s="4"/>
      <c r="R426" s="58">
        <f t="shared" si="111"/>
        <v>0</v>
      </c>
    </row>
    <row r="427" spans="1:18">
      <c r="A427" s="36">
        <v>83010801</v>
      </c>
      <c r="B427" s="31" t="s">
        <v>621</v>
      </c>
      <c r="C427" s="26" t="s">
        <v>426</v>
      </c>
      <c r="D427" s="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4"/>
      <c r="R427" s="23">
        <f t="shared" si="111"/>
        <v>0</v>
      </c>
    </row>
    <row r="428" spans="1:18">
      <c r="A428" s="36">
        <v>83010802</v>
      </c>
      <c r="B428" s="31" t="s">
        <v>622</v>
      </c>
      <c r="C428" s="26" t="s">
        <v>425</v>
      </c>
      <c r="D428" s="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4"/>
      <c r="R428" s="23">
        <f t="shared" si="111"/>
        <v>0</v>
      </c>
    </row>
    <row r="429" spans="1:18">
      <c r="A429" s="36">
        <v>83010803</v>
      </c>
      <c r="B429" s="31" t="s">
        <v>623</v>
      </c>
      <c r="C429" s="26" t="s">
        <v>715</v>
      </c>
      <c r="D429" s="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4"/>
      <c r="R429" s="23">
        <f t="shared" si="111"/>
        <v>0</v>
      </c>
    </row>
    <row r="430" spans="1:18">
      <c r="A430" s="36">
        <v>83010804</v>
      </c>
      <c r="B430" s="31" t="s">
        <v>624</v>
      </c>
      <c r="C430" s="26" t="s">
        <v>424</v>
      </c>
      <c r="D430" s="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4"/>
      <c r="R430" s="23">
        <f t="shared" si="111"/>
        <v>0</v>
      </c>
    </row>
    <row r="431" spans="1:18">
      <c r="A431" s="36">
        <v>83010805</v>
      </c>
      <c r="B431" s="31" t="s">
        <v>625</v>
      </c>
      <c r="C431" s="26" t="s">
        <v>655</v>
      </c>
      <c r="D431" s="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4"/>
      <c r="R431" s="23">
        <f t="shared" si="111"/>
        <v>0</v>
      </c>
    </row>
    <row r="432" spans="1:18" ht="25.5" customHeight="1">
      <c r="A432" s="36" t="s">
        <v>969</v>
      </c>
      <c r="B432" s="31" t="s">
        <v>1142</v>
      </c>
      <c r="C432" s="26" t="s">
        <v>1194</v>
      </c>
      <c r="D432" s="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4"/>
      <c r="R432" s="23">
        <f>SUM(E432:P432)</f>
        <v>0</v>
      </c>
    </row>
    <row r="433" spans="1:18">
      <c r="A433" s="36" t="s">
        <v>970</v>
      </c>
      <c r="B433" s="31" t="s">
        <v>1143</v>
      </c>
      <c r="C433" s="26" t="s">
        <v>1077</v>
      </c>
      <c r="D433" s="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4"/>
      <c r="R433" s="23">
        <f>SUM(E433:P433)</f>
        <v>0</v>
      </c>
    </row>
    <row r="434" spans="1:18">
      <c r="A434" s="36" t="s">
        <v>971</v>
      </c>
      <c r="B434" s="31" t="s">
        <v>1144</v>
      </c>
      <c r="C434" s="26" t="s">
        <v>1078</v>
      </c>
      <c r="D434" s="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4"/>
      <c r="R434" s="23">
        <f>SUM(E434:P434)</f>
        <v>0</v>
      </c>
    </row>
    <row r="435" spans="1:18">
      <c r="A435" s="50">
        <v>830109</v>
      </c>
      <c r="B435" s="51" t="s">
        <v>612</v>
      </c>
      <c r="C435" s="59" t="s">
        <v>427</v>
      </c>
      <c r="D435" s="3"/>
      <c r="E435" s="58">
        <f>SUM(E436:E437)</f>
        <v>0</v>
      </c>
      <c r="F435" s="58">
        <f t="shared" ref="F435:P435" si="118">SUM(F436:F437)</f>
        <v>0</v>
      </c>
      <c r="G435" s="58">
        <f t="shared" si="118"/>
        <v>0</v>
      </c>
      <c r="H435" s="58">
        <f t="shared" si="118"/>
        <v>0</v>
      </c>
      <c r="I435" s="58">
        <f t="shared" si="118"/>
        <v>0</v>
      </c>
      <c r="J435" s="58">
        <f t="shared" si="118"/>
        <v>0</v>
      </c>
      <c r="K435" s="58">
        <f t="shared" si="118"/>
        <v>0</v>
      </c>
      <c r="L435" s="58">
        <f t="shared" si="118"/>
        <v>0</v>
      </c>
      <c r="M435" s="58">
        <f t="shared" si="118"/>
        <v>0</v>
      </c>
      <c r="N435" s="58">
        <f t="shared" si="118"/>
        <v>0</v>
      </c>
      <c r="O435" s="58">
        <f t="shared" si="118"/>
        <v>0</v>
      </c>
      <c r="P435" s="58">
        <f t="shared" si="118"/>
        <v>0</v>
      </c>
      <c r="Q435" s="4"/>
      <c r="R435" s="58">
        <f t="shared" si="111"/>
        <v>0</v>
      </c>
    </row>
    <row r="436" spans="1:18">
      <c r="A436" s="36">
        <v>83010901</v>
      </c>
      <c r="B436" s="31" t="s">
        <v>626</v>
      </c>
      <c r="C436" s="26" t="s">
        <v>716</v>
      </c>
      <c r="D436" s="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4"/>
      <c r="R436" s="23">
        <f t="shared" si="111"/>
        <v>0</v>
      </c>
    </row>
    <row r="437" spans="1:18">
      <c r="A437" s="36" t="s">
        <v>972</v>
      </c>
      <c r="B437" s="31" t="s">
        <v>1145</v>
      </c>
      <c r="C437" s="26" t="s">
        <v>1185</v>
      </c>
      <c r="D437" s="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4"/>
      <c r="R437" s="23">
        <f>SUM(E437:P437)</f>
        <v>0</v>
      </c>
    </row>
    <row r="438" spans="1:18">
      <c r="A438" s="50">
        <v>830110</v>
      </c>
      <c r="B438" s="51" t="s">
        <v>613</v>
      </c>
      <c r="C438" s="59" t="s">
        <v>428</v>
      </c>
      <c r="D438" s="3"/>
      <c r="E438" s="58">
        <v>0</v>
      </c>
      <c r="F438" s="58">
        <v>0</v>
      </c>
      <c r="G438" s="58">
        <v>0</v>
      </c>
      <c r="H438" s="58">
        <v>0</v>
      </c>
      <c r="I438" s="58">
        <v>0</v>
      </c>
      <c r="J438" s="58">
        <v>0</v>
      </c>
      <c r="K438" s="58">
        <v>0</v>
      </c>
      <c r="L438" s="58">
        <v>0</v>
      </c>
      <c r="M438" s="58">
        <v>0</v>
      </c>
      <c r="N438" s="58">
        <v>0</v>
      </c>
      <c r="O438" s="58">
        <v>0</v>
      </c>
      <c r="P438" s="58">
        <v>0</v>
      </c>
      <c r="Q438" s="4"/>
      <c r="R438" s="58">
        <f t="shared" si="111"/>
        <v>0</v>
      </c>
    </row>
    <row r="439" spans="1:18">
      <c r="A439" s="50">
        <v>830111</v>
      </c>
      <c r="B439" s="51" t="s">
        <v>614</v>
      </c>
      <c r="C439" s="59" t="s">
        <v>430</v>
      </c>
      <c r="D439" s="3"/>
      <c r="E439" s="58">
        <v>0</v>
      </c>
      <c r="F439" s="58">
        <v>0</v>
      </c>
      <c r="G439" s="58">
        <v>0</v>
      </c>
      <c r="H439" s="58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58">
        <v>0</v>
      </c>
      <c r="O439" s="58">
        <v>0</v>
      </c>
      <c r="P439" s="58">
        <v>0</v>
      </c>
      <c r="Q439" s="4"/>
      <c r="R439" s="58">
        <f t="shared" si="111"/>
        <v>0</v>
      </c>
    </row>
    <row r="440" spans="1:18">
      <c r="A440" s="50">
        <v>830112</v>
      </c>
      <c r="B440" s="51" t="s">
        <v>717</v>
      </c>
      <c r="C440" s="59" t="s">
        <v>725</v>
      </c>
      <c r="D440" s="3"/>
      <c r="E440" s="58">
        <f>SUM(E441)</f>
        <v>0</v>
      </c>
      <c r="F440" s="58">
        <f t="shared" ref="F440:P440" si="119">SUM(F441)</f>
        <v>0</v>
      </c>
      <c r="G440" s="58">
        <f t="shared" si="119"/>
        <v>0</v>
      </c>
      <c r="H440" s="58">
        <f t="shared" si="119"/>
        <v>0</v>
      </c>
      <c r="I440" s="58">
        <f t="shared" si="119"/>
        <v>0</v>
      </c>
      <c r="J440" s="58">
        <f t="shared" si="119"/>
        <v>0</v>
      </c>
      <c r="K440" s="58">
        <f t="shared" si="119"/>
        <v>0</v>
      </c>
      <c r="L440" s="58">
        <f t="shared" si="119"/>
        <v>0</v>
      </c>
      <c r="M440" s="58">
        <f t="shared" si="119"/>
        <v>0</v>
      </c>
      <c r="N440" s="58">
        <f t="shared" si="119"/>
        <v>0</v>
      </c>
      <c r="O440" s="58">
        <f t="shared" si="119"/>
        <v>0</v>
      </c>
      <c r="P440" s="58">
        <f t="shared" si="119"/>
        <v>0</v>
      </c>
      <c r="Q440" s="4"/>
      <c r="R440" s="58">
        <f>SUM(E440:P440)</f>
        <v>0</v>
      </c>
    </row>
    <row r="441" spans="1:18" ht="25.5">
      <c r="A441" s="36" t="s">
        <v>973</v>
      </c>
      <c r="B441" s="31" t="s">
        <v>1146</v>
      </c>
      <c r="C441" s="26" t="s">
        <v>1079</v>
      </c>
      <c r="D441" s="3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4"/>
      <c r="R441" s="24">
        <f>SUM(E441:P441)</f>
        <v>0</v>
      </c>
    </row>
    <row r="442" spans="1:18">
      <c r="A442" s="50">
        <v>830113</v>
      </c>
      <c r="B442" s="51" t="s">
        <v>718</v>
      </c>
      <c r="C442" s="59" t="s">
        <v>726</v>
      </c>
      <c r="D442" s="3"/>
      <c r="E442" s="58">
        <f>+E443+E444</f>
        <v>0</v>
      </c>
      <c r="F442" s="58">
        <f t="shared" ref="F442:P442" si="120">+F443+F444</f>
        <v>0</v>
      </c>
      <c r="G442" s="58">
        <f t="shared" si="120"/>
        <v>0</v>
      </c>
      <c r="H442" s="58">
        <f>+H443+H444</f>
        <v>0</v>
      </c>
      <c r="I442" s="58">
        <f t="shared" si="120"/>
        <v>0</v>
      </c>
      <c r="J442" s="58">
        <f t="shared" si="120"/>
        <v>0</v>
      </c>
      <c r="K442" s="58">
        <f t="shared" si="120"/>
        <v>0</v>
      </c>
      <c r="L442" s="58">
        <f t="shared" si="120"/>
        <v>0</v>
      </c>
      <c r="M442" s="58">
        <f t="shared" si="120"/>
        <v>0</v>
      </c>
      <c r="N442" s="58">
        <f t="shared" si="120"/>
        <v>0</v>
      </c>
      <c r="O442" s="58">
        <f t="shared" si="120"/>
        <v>0</v>
      </c>
      <c r="P442" s="58">
        <f t="shared" si="120"/>
        <v>0</v>
      </c>
      <c r="Q442" s="4"/>
      <c r="R442" s="58">
        <f>SUM(E442:P442)</f>
        <v>0</v>
      </c>
    </row>
    <row r="443" spans="1:18">
      <c r="A443" s="36">
        <v>83011301</v>
      </c>
      <c r="B443" s="31" t="s">
        <v>719</v>
      </c>
      <c r="C443" s="26" t="s">
        <v>727</v>
      </c>
      <c r="D443" s="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4"/>
      <c r="R443" s="23"/>
    </row>
    <row r="444" spans="1:18">
      <c r="A444" s="36">
        <v>83011302</v>
      </c>
      <c r="B444" s="31" t="s">
        <v>720</v>
      </c>
      <c r="C444" s="26" t="s">
        <v>728</v>
      </c>
      <c r="D444" s="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4"/>
      <c r="R444" s="23"/>
    </row>
    <row r="445" spans="1:18">
      <c r="A445" s="50">
        <v>830114</v>
      </c>
      <c r="B445" s="51" t="s">
        <v>721</v>
      </c>
      <c r="C445" s="59" t="s">
        <v>729</v>
      </c>
      <c r="D445" s="3"/>
      <c r="E445" s="58">
        <f>SUM(E446:E447)</f>
        <v>0</v>
      </c>
      <c r="F445" s="58">
        <f t="shared" ref="F445:P445" si="121">SUM(F446:F447)</f>
        <v>0</v>
      </c>
      <c r="G445" s="58">
        <f t="shared" si="121"/>
        <v>0</v>
      </c>
      <c r="H445" s="58">
        <f t="shared" si="121"/>
        <v>0</v>
      </c>
      <c r="I445" s="58">
        <f t="shared" si="121"/>
        <v>0</v>
      </c>
      <c r="J445" s="58">
        <f t="shared" si="121"/>
        <v>0</v>
      </c>
      <c r="K445" s="58">
        <f t="shared" si="121"/>
        <v>0</v>
      </c>
      <c r="L445" s="58">
        <f t="shared" si="121"/>
        <v>0</v>
      </c>
      <c r="M445" s="58">
        <f t="shared" si="121"/>
        <v>0</v>
      </c>
      <c r="N445" s="58">
        <f t="shared" si="121"/>
        <v>0</v>
      </c>
      <c r="O445" s="58">
        <f t="shared" si="121"/>
        <v>0</v>
      </c>
      <c r="P445" s="58">
        <f t="shared" si="121"/>
        <v>0</v>
      </c>
      <c r="Q445" s="4"/>
      <c r="R445" s="58">
        <f>SUM(E445:P445)</f>
        <v>0</v>
      </c>
    </row>
    <row r="446" spans="1:18" ht="25.5">
      <c r="A446" s="36">
        <v>83011401</v>
      </c>
      <c r="B446" s="31" t="s">
        <v>722</v>
      </c>
      <c r="C446" s="26" t="s">
        <v>1186</v>
      </c>
      <c r="D446" s="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4"/>
      <c r="R446" s="23">
        <f>SUM(E446:P446)</f>
        <v>0</v>
      </c>
    </row>
    <row r="447" spans="1:18">
      <c r="A447" s="36" t="s">
        <v>974</v>
      </c>
      <c r="B447" s="31" t="s">
        <v>1147</v>
      </c>
      <c r="C447" s="26" t="s">
        <v>1080</v>
      </c>
      <c r="D447" s="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4"/>
      <c r="R447" s="23">
        <f>SUM(E447:P447)</f>
        <v>0</v>
      </c>
    </row>
    <row r="448" spans="1:18">
      <c r="A448" s="50">
        <v>830115</v>
      </c>
      <c r="B448" s="51" t="s">
        <v>723</v>
      </c>
      <c r="C448" s="59" t="s">
        <v>730</v>
      </c>
      <c r="D448" s="3"/>
      <c r="E448" s="58">
        <f>SUM(E449:E460)</f>
        <v>0</v>
      </c>
      <c r="F448" s="58">
        <f>SUM(F449:F460)</f>
        <v>0</v>
      </c>
      <c r="G448" s="58">
        <f t="shared" ref="G448:P448" si="122">SUM(G449:G460)</f>
        <v>0</v>
      </c>
      <c r="H448" s="58">
        <f t="shared" si="122"/>
        <v>0</v>
      </c>
      <c r="I448" s="58">
        <f t="shared" si="122"/>
        <v>0</v>
      </c>
      <c r="J448" s="58">
        <f t="shared" si="122"/>
        <v>0</v>
      </c>
      <c r="K448" s="58">
        <f t="shared" si="122"/>
        <v>0</v>
      </c>
      <c r="L448" s="58">
        <f t="shared" si="122"/>
        <v>0</v>
      </c>
      <c r="M448" s="58">
        <f t="shared" si="122"/>
        <v>0</v>
      </c>
      <c r="N448" s="58">
        <f t="shared" si="122"/>
        <v>0</v>
      </c>
      <c r="O448" s="58">
        <f t="shared" si="122"/>
        <v>0</v>
      </c>
      <c r="P448" s="58">
        <f t="shared" si="122"/>
        <v>0</v>
      </c>
      <c r="Q448" s="4"/>
      <c r="R448" s="58">
        <f>SUM(E448:P448)</f>
        <v>0</v>
      </c>
    </row>
    <row r="449" spans="1:18">
      <c r="A449" s="36">
        <v>83011501</v>
      </c>
      <c r="B449" s="31" t="s">
        <v>724</v>
      </c>
      <c r="C449" s="26" t="s">
        <v>412</v>
      </c>
      <c r="D449" s="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4"/>
      <c r="R449" s="23">
        <f>SUM(E449:P449)</f>
        <v>0</v>
      </c>
    </row>
    <row r="450" spans="1:18">
      <c r="A450" s="36" t="s">
        <v>975</v>
      </c>
      <c r="B450" s="31" t="s">
        <v>1148</v>
      </c>
      <c r="C450" s="26" t="s">
        <v>1081</v>
      </c>
      <c r="D450" s="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4"/>
      <c r="R450" s="23">
        <f t="shared" ref="R450:R480" si="123">SUM(E450:P450)</f>
        <v>0</v>
      </c>
    </row>
    <row r="451" spans="1:18">
      <c r="A451" s="36" t="s">
        <v>976</v>
      </c>
      <c r="B451" s="31" t="s">
        <v>1149</v>
      </c>
      <c r="C451" s="26" t="s">
        <v>1082</v>
      </c>
      <c r="D451" s="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4"/>
      <c r="R451" s="23">
        <f t="shared" si="123"/>
        <v>0</v>
      </c>
    </row>
    <row r="452" spans="1:18">
      <c r="A452" s="36" t="s">
        <v>977</v>
      </c>
      <c r="B452" s="31" t="s">
        <v>1150</v>
      </c>
      <c r="C452" s="26" t="s">
        <v>1083</v>
      </c>
      <c r="D452" s="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4"/>
      <c r="R452" s="23">
        <f t="shared" si="123"/>
        <v>0</v>
      </c>
    </row>
    <row r="453" spans="1:18">
      <c r="A453" s="36" t="s">
        <v>978</v>
      </c>
      <c r="B453" s="31" t="s">
        <v>1151</v>
      </c>
      <c r="C453" s="26" t="s">
        <v>1084</v>
      </c>
      <c r="D453" s="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4"/>
      <c r="R453" s="23">
        <f t="shared" si="123"/>
        <v>0</v>
      </c>
    </row>
    <row r="454" spans="1:18">
      <c r="A454" s="36" t="s">
        <v>979</v>
      </c>
      <c r="B454" s="31" t="s">
        <v>1152</v>
      </c>
      <c r="C454" s="26" t="s">
        <v>1085</v>
      </c>
      <c r="D454" s="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4"/>
      <c r="R454" s="23">
        <f t="shared" si="123"/>
        <v>0</v>
      </c>
    </row>
    <row r="455" spans="1:18">
      <c r="A455" s="36" t="s">
        <v>980</v>
      </c>
      <c r="B455" s="31" t="s">
        <v>1153</v>
      </c>
      <c r="C455" s="26" t="s">
        <v>1085</v>
      </c>
      <c r="D455" s="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4"/>
      <c r="R455" s="23">
        <f t="shared" si="123"/>
        <v>0</v>
      </c>
    </row>
    <row r="456" spans="1:18" ht="25.5">
      <c r="A456" s="36" t="s">
        <v>981</v>
      </c>
      <c r="B456" s="31" t="s">
        <v>1154</v>
      </c>
      <c r="C456" s="26" t="s">
        <v>1086</v>
      </c>
      <c r="D456" s="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4"/>
      <c r="R456" s="23">
        <f t="shared" si="123"/>
        <v>0</v>
      </c>
    </row>
    <row r="457" spans="1:18">
      <c r="A457" s="36" t="s">
        <v>982</v>
      </c>
      <c r="B457" s="31" t="s">
        <v>1155</v>
      </c>
      <c r="C457" s="26" t="s">
        <v>1087</v>
      </c>
      <c r="D457" s="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4"/>
      <c r="R457" s="23">
        <f t="shared" si="123"/>
        <v>0</v>
      </c>
    </row>
    <row r="458" spans="1:18">
      <c r="A458" s="36" t="s">
        <v>983</v>
      </c>
      <c r="B458" s="31" t="s">
        <v>1156</v>
      </c>
      <c r="C458" s="26" t="s">
        <v>1087</v>
      </c>
      <c r="D458" s="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4"/>
      <c r="R458" s="23">
        <f t="shared" si="123"/>
        <v>0</v>
      </c>
    </row>
    <row r="459" spans="1:18">
      <c r="A459" s="36" t="s">
        <v>984</v>
      </c>
      <c r="B459" s="31" t="s">
        <v>1157</v>
      </c>
      <c r="C459" s="26" t="s">
        <v>1088</v>
      </c>
      <c r="D459" s="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4"/>
      <c r="R459" s="23">
        <f t="shared" si="123"/>
        <v>0</v>
      </c>
    </row>
    <row r="460" spans="1:18">
      <c r="A460" s="36" t="s">
        <v>985</v>
      </c>
      <c r="B460" s="31" t="s">
        <v>1158</v>
      </c>
      <c r="C460" s="26" t="s">
        <v>1089</v>
      </c>
      <c r="D460" s="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4"/>
      <c r="R460" s="23">
        <f t="shared" si="123"/>
        <v>0</v>
      </c>
    </row>
    <row r="461" spans="1:18">
      <c r="A461" s="79" t="s">
        <v>986</v>
      </c>
      <c r="B461" s="76" t="s">
        <v>784</v>
      </c>
      <c r="C461" s="80" t="s">
        <v>755</v>
      </c>
      <c r="D461" s="103"/>
      <c r="E461" s="60">
        <f xml:space="preserve"> SUM(E462)</f>
        <v>0</v>
      </c>
      <c r="F461" s="60">
        <f t="shared" ref="F461:P461" si="124" xml:space="preserve"> SUM(F462)</f>
        <v>0</v>
      </c>
      <c r="G461" s="60">
        <f t="shared" si="124"/>
        <v>0</v>
      </c>
      <c r="H461" s="60">
        <f t="shared" si="124"/>
        <v>0</v>
      </c>
      <c r="I461" s="60">
        <f t="shared" si="124"/>
        <v>0</v>
      </c>
      <c r="J461" s="60">
        <f t="shared" si="124"/>
        <v>0</v>
      </c>
      <c r="K461" s="60">
        <f t="shared" si="124"/>
        <v>0</v>
      </c>
      <c r="L461" s="60">
        <f t="shared" si="124"/>
        <v>0</v>
      </c>
      <c r="M461" s="60">
        <f t="shared" si="124"/>
        <v>0</v>
      </c>
      <c r="N461" s="60">
        <f t="shared" si="124"/>
        <v>0</v>
      </c>
      <c r="O461" s="60">
        <f t="shared" si="124"/>
        <v>0</v>
      </c>
      <c r="P461" s="60">
        <f t="shared" si="124"/>
        <v>0</v>
      </c>
      <c r="Q461" s="4"/>
      <c r="R461" s="60">
        <f>SUM(E461:P461)</f>
        <v>0</v>
      </c>
    </row>
    <row r="462" spans="1:18">
      <c r="A462" s="44" t="s">
        <v>987</v>
      </c>
      <c r="B462" s="45" t="s">
        <v>785</v>
      </c>
      <c r="C462" s="46" t="s">
        <v>756</v>
      </c>
      <c r="D462" s="91"/>
      <c r="E462" s="49">
        <f>SUM(E463:E479)</f>
        <v>0</v>
      </c>
      <c r="F462" s="49">
        <f t="shared" ref="F462:P462" si="125">SUM(F463:F479)</f>
        <v>0</v>
      </c>
      <c r="G462" s="49">
        <f t="shared" si="125"/>
        <v>0</v>
      </c>
      <c r="H462" s="49">
        <f t="shared" si="125"/>
        <v>0</v>
      </c>
      <c r="I462" s="49">
        <f t="shared" si="125"/>
        <v>0</v>
      </c>
      <c r="J462" s="49">
        <f t="shared" si="125"/>
        <v>0</v>
      </c>
      <c r="K462" s="49">
        <f t="shared" si="125"/>
        <v>0</v>
      </c>
      <c r="L462" s="49">
        <f t="shared" si="125"/>
        <v>0</v>
      </c>
      <c r="M462" s="49">
        <f t="shared" si="125"/>
        <v>0</v>
      </c>
      <c r="N462" s="49">
        <f t="shared" si="125"/>
        <v>0</v>
      </c>
      <c r="O462" s="49">
        <f t="shared" si="125"/>
        <v>0</v>
      </c>
      <c r="P462" s="49">
        <f t="shared" si="125"/>
        <v>0</v>
      </c>
      <c r="Q462" s="4"/>
      <c r="R462" s="49">
        <f t="shared" si="123"/>
        <v>0</v>
      </c>
    </row>
    <row r="463" spans="1:18">
      <c r="A463" s="36" t="s">
        <v>988</v>
      </c>
      <c r="B463" s="31" t="s">
        <v>1159</v>
      </c>
      <c r="C463" s="26" t="s">
        <v>1090</v>
      </c>
      <c r="D463" s="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4"/>
      <c r="R463" s="23">
        <f t="shared" si="123"/>
        <v>0</v>
      </c>
    </row>
    <row r="464" spans="1:18">
      <c r="A464" s="36" t="s">
        <v>989</v>
      </c>
      <c r="B464" s="31" t="s">
        <v>1160</v>
      </c>
      <c r="C464" s="26" t="s">
        <v>395</v>
      </c>
      <c r="D464" s="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4"/>
      <c r="R464" s="23">
        <f t="shared" si="123"/>
        <v>0</v>
      </c>
    </row>
    <row r="465" spans="1:18">
      <c r="A465" s="36" t="s">
        <v>990</v>
      </c>
      <c r="B465" s="31" t="s">
        <v>1161</v>
      </c>
      <c r="C465" s="26" t="s">
        <v>652</v>
      </c>
      <c r="D465" s="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4"/>
      <c r="R465" s="23">
        <f t="shared" si="123"/>
        <v>0</v>
      </c>
    </row>
    <row r="466" spans="1:18">
      <c r="A466" s="36" t="s">
        <v>991</v>
      </c>
      <c r="B466" s="31" t="s">
        <v>1162</v>
      </c>
      <c r="C466" s="26" t="s">
        <v>396</v>
      </c>
      <c r="D466" s="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4"/>
      <c r="R466" s="23">
        <f t="shared" si="123"/>
        <v>0</v>
      </c>
    </row>
    <row r="467" spans="1:18">
      <c r="A467" s="36" t="s">
        <v>992</v>
      </c>
      <c r="B467" s="31" t="s">
        <v>1163</v>
      </c>
      <c r="C467" s="26" t="s">
        <v>397</v>
      </c>
      <c r="D467" s="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4"/>
      <c r="R467" s="23">
        <f t="shared" si="123"/>
        <v>0</v>
      </c>
    </row>
    <row r="468" spans="1:18">
      <c r="A468" s="36" t="s">
        <v>993</v>
      </c>
      <c r="B468" s="31" t="s">
        <v>1164</v>
      </c>
      <c r="C468" s="26" t="s">
        <v>651</v>
      </c>
      <c r="D468" s="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4"/>
      <c r="R468" s="23">
        <f t="shared" si="123"/>
        <v>0</v>
      </c>
    </row>
    <row r="469" spans="1:18">
      <c r="A469" s="36" t="s">
        <v>994</v>
      </c>
      <c r="B469" s="31" t="s">
        <v>1165</v>
      </c>
      <c r="C469" s="26" t="s">
        <v>398</v>
      </c>
      <c r="D469" s="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4"/>
      <c r="R469" s="23">
        <f t="shared" si="123"/>
        <v>0</v>
      </c>
    </row>
    <row r="470" spans="1:18">
      <c r="A470" s="36" t="s">
        <v>995</v>
      </c>
      <c r="B470" s="31" t="s">
        <v>1166</v>
      </c>
      <c r="C470" s="26" t="s">
        <v>399</v>
      </c>
      <c r="D470" s="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4"/>
      <c r="R470" s="23">
        <f t="shared" si="123"/>
        <v>0</v>
      </c>
    </row>
    <row r="471" spans="1:18">
      <c r="A471" s="36" t="s">
        <v>996</v>
      </c>
      <c r="B471" s="31" t="s">
        <v>1167</v>
      </c>
      <c r="C471" s="26" t="s">
        <v>691</v>
      </c>
      <c r="D471" s="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4"/>
      <c r="R471" s="23">
        <f t="shared" si="123"/>
        <v>0</v>
      </c>
    </row>
    <row r="472" spans="1:18" ht="25.5">
      <c r="A472" s="36" t="s">
        <v>997</v>
      </c>
      <c r="B472" s="31" t="s">
        <v>1168</v>
      </c>
      <c r="C472" s="26" t="s">
        <v>1091</v>
      </c>
      <c r="D472" s="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4"/>
      <c r="R472" s="23">
        <f t="shared" si="123"/>
        <v>0</v>
      </c>
    </row>
    <row r="473" spans="1:18">
      <c r="A473" s="36" t="s">
        <v>998</v>
      </c>
      <c r="B473" s="31" t="s">
        <v>1169</v>
      </c>
      <c r="C473" s="26" t="s">
        <v>692</v>
      </c>
      <c r="D473" s="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4"/>
      <c r="R473" s="23">
        <f t="shared" si="123"/>
        <v>0</v>
      </c>
    </row>
    <row r="474" spans="1:18" ht="25.5">
      <c r="A474" s="36" t="s">
        <v>999</v>
      </c>
      <c r="B474" s="31" t="s">
        <v>1170</v>
      </c>
      <c r="C474" s="26" t="s">
        <v>693</v>
      </c>
      <c r="D474" s="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4"/>
      <c r="R474" s="23">
        <f t="shared" si="123"/>
        <v>0</v>
      </c>
    </row>
    <row r="475" spans="1:18">
      <c r="A475" s="36" t="s">
        <v>1000</v>
      </c>
      <c r="B475" s="31" t="s">
        <v>1171</v>
      </c>
      <c r="C475" s="26" t="s">
        <v>1092</v>
      </c>
      <c r="D475" s="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4"/>
      <c r="R475" s="23">
        <f t="shared" si="123"/>
        <v>0</v>
      </c>
    </row>
    <row r="476" spans="1:18">
      <c r="A476" s="36" t="s">
        <v>1001</v>
      </c>
      <c r="B476" s="31" t="s">
        <v>1172</v>
      </c>
      <c r="C476" s="26" t="s">
        <v>653</v>
      </c>
      <c r="D476" s="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4"/>
      <c r="R476" s="23">
        <f t="shared" si="123"/>
        <v>0</v>
      </c>
    </row>
    <row r="477" spans="1:18">
      <c r="A477" s="36" t="s">
        <v>1002</v>
      </c>
      <c r="B477" s="31" t="s">
        <v>1173</v>
      </c>
      <c r="C477" s="26" t="s">
        <v>400</v>
      </c>
      <c r="D477" s="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4"/>
      <c r="R477" s="23">
        <f t="shared" si="123"/>
        <v>0</v>
      </c>
    </row>
    <row r="478" spans="1:18">
      <c r="A478" s="36" t="s">
        <v>1003</v>
      </c>
      <c r="B478" s="31" t="s">
        <v>1174</v>
      </c>
      <c r="C478" s="26" t="s">
        <v>694</v>
      </c>
      <c r="D478" s="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4"/>
      <c r="R478" s="23">
        <f t="shared" si="123"/>
        <v>0</v>
      </c>
    </row>
    <row r="479" spans="1:18">
      <c r="A479" s="36" t="s">
        <v>1004</v>
      </c>
      <c r="B479" s="31" t="s">
        <v>1175</v>
      </c>
      <c r="C479" s="26" t="s">
        <v>1093</v>
      </c>
      <c r="D479" s="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4"/>
      <c r="R479" s="23">
        <f t="shared" si="123"/>
        <v>0</v>
      </c>
    </row>
    <row r="480" spans="1:18">
      <c r="A480" s="79" t="s">
        <v>1005</v>
      </c>
      <c r="B480" s="76" t="s">
        <v>787</v>
      </c>
      <c r="C480" s="80" t="s">
        <v>757</v>
      </c>
      <c r="D480" s="103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4"/>
      <c r="R480" s="60">
        <f t="shared" si="123"/>
        <v>0</v>
      </c>
    </row>
    <row r="481" spans="1:18">
      <c r="A481" s="35">
        <v>9</v>
      </c>
      <c r="B481" s="21" t="s">
        <v>246</v>
      </c>
      <c r="C481" s="21" t="s">
        <v>63</v>
      </c>
      <c r="D481" s="3"/>
      <c r="E481" s="27">
        <f>SUM(E482+E494+E505+E507)</f>
        <v>0</v>
      </c>
      <c r="F481" s="27">
        <f t="shared" ref="F481:P481" si="126">SUM(F482:F504)</f>
        <v>0</v>
      </c>
      <c r="G481" s="27">
        <f t="shared" si="126"/>
        <v>0</v>
      </c>
      <c r="H481" s="27">
        <f t="shared" si="126"/>
        <v>0</v>
      </c>
      <c r="I481" s="27">
        <f t="shared" si="126"/>
        <v>0</v>
      </c>
      <c r="J481" s="27">
        <f t="shared" si="126"/>
        <v>0</v>
      </c>
      <c r="K481" s="27">
        <f t="shared" si="126"/>
        <v>0</v>
      </c>
      <c r="L481" s="27">
        <f t="shared" si="126"/>
        <v>0</v>
      </c>
      <c r="M481" s="27">
        <f t="shared" si="126"/>
        <v>0</v>
      </c>
      <c r="N481" s="27">
        <f t="shared" si="126"/>
        <v>0</v>
      </c>
      <c r="O481" s="27">
        <f t="shared" si="126"/>
        <v>0</v>
      </c>
      <c r="P481" s="27">
        <f t="shared" si="126"/>
        <v>0</v>
      </c>
      <c r="Q481" s="4"/>
      <c r="R481" s="27">
        <f t="shared" si="111"/>
        <v>0</v>
      </c>
    </row>
    <row r="482" spans="1:18" ht="15">
      <c r="A482" s="54">
        <v>91</v>
      </c>
      <c r="B482" s="55" t="s">
        <v>247</v>
      </c>
      <c r="C482" s="105" t="s">
        <v>1195</v>
      </c>
      <c r="D482" s="106"/>
      <c r="E482" s="53">
        <f>SUM(E483)</f>
        <v>0</v>
      </c>
      <c r="F482" s="53">
        <f>SUM(+F483)</f>
        <v>0</v>
      </c>
      <c r="G482" s="53">
        <f t="shared" ref="G482:P482" si="127">SUM(+G483)</f>
        <v>0</v>
      </c>
      <c r="H482" s="53">
        <f t="shared" si="127"/>
        <v>0</v>
      </c>
      <c r="I482" s="53">
        <f t="shared" si="127"/>
        <v>0</v>
      </c>
      <c r="J482" s="53">
        <f t="shared" si="127"/>
        <v>0</v>
      </c>
      <c r="K482" s="53">
        <f t="shared" si="127"/>
        <v>0</v>
      </c>
      <c r="L482" s="53">
        <f t="shared" si="127"/>
        <v>0</v>
      </c>
      <c r="M482" s="53">
        <f t="shared" si="127"/>
        <v>0</v>
      </c>
      <c r="N482" s="53">
        <f t="shared" si="127"/>
        <v>0</v>
      </c>
      <c r="O482" s="53">
        <f t="shared" si="127"/>
        <v>0</v>
      </c>
      <c r="P482" s="53">
        <f t="shared" si="127"/>
        <v>0</v>
      </c>
      <c r="Q482" s="4"/>
      <c r="R482" s="60">
        <f t="shared" si="111"/>
        <v>0</v>
      </c>
    </row>
    <row r="483" spans="1:18">
      <c r="A483" s="44">
        <v>9101</v>
      </c>
      <c r="B483" s="45" t="s">
        <v>248</v>
      </c>
      <c r="C483" s="46" t="s">
        <v>786</v>
      </c>
      <c r="D483" s="26"/>
      <c r="E483" s="49">
        <f>SUM(E484:E493)</f>
        <v>0</v>
      </c>
      <c r="F483" s="49">
        <f t="shared" ref="F483:P483" si="128">SUM(F484:F493)</f>
        <v>0</v>
      </c>
      <c r="G483" s="49">
        <f t="shared" si="128"/>
        <v>0</v>
      </c>
      <c r="H483" s="49">
        <f t="shared" si="128"/>
        <v>0</v>
      </c>
      <c r="I483" s="49">
        <f t="shared" si="128"/>
        <v>0</v>
      </c>
      <c r="J483" s="49">
        <f t="shared" si="128"/>
        <v>0</v>
      </c>
      <c r="K483" s="49">
        <f t="shared" si="128"/>
        <v>0</v>
      </c>
      <c r="L483" s="49">
        <f t="shared" si="128"/>
        <v>0</v>
      </c>
      <c r="M483" s="49">
        <f t="shared" si="128"/>
        <v>0</v>
      </c>
      <c r="N483" s="49">
        <f t="shared" si="128"/>
        <v>0</v>
      </c>
      <c r="O483" s="49">
        <f t="shared" si="128"/>
        <v>0</v>
      </c>
      <c r="P483" s="49">
        <f t="shared" si="128"/>
        <v>0</v>
      </c>
      <c r="Q483" s="4"/>
      <c r="R483" s="49">
        <f t="shared" si="111"/>
        <v>0</v>
      </c>
    </row>
    <row r="484" spans="1:18">
      <c r="A484" s="36">
        <v>910101</v>
      </c>
      <c r="B484" s="31" t="s">
        <v>627</v>
      </c>
      <c r="C484" s="26" t="s">
        <v>431</v>
      </c>
      <c r="D484" s="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4"/>
      <c r="R484" s="23">
        <f t="shared" si="111"/>
        <v>0</v>
      </c>
    </row>
    <row r="485" spans="1:18">
      <c r="A485" s="36">
        <v>910102</v>
      </c>
      <c r="B485" s="31" t="s">
        <v>628</v>
      </c>
      <c r="C485" s="26" t="s">
        <v>432</v>
      </c>
      <c r="D485" s="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4"/>
      <c r="R485" s="23">
        <f t="shared" si="111"/>
        <v>0</v>
      </c>
    </row>
    <row r="486" spans="1:18">
      <c r="A486" s="36">
        <v>910103</v>
      </c>
      <c r="B486" s="31" t="s">
        <v>629</v>
      </c>
      <c r="C486" s="26" t="s">
        <v>433</v>
      </c>
      <c r="D486" s="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4"/>
      <c r="R486" s="23">
        <f t="shared" si="111"/>
        <v>0</v>
      </c>
    </row>
    <row r="487" spans="1:18">
      <c r="A487" s="36">
        <v>910104</v>
      </c>
      <c r="B487" s="31" t="s">
        <v>630</v>
      </c>
      <c r="C487" s="26" t="s">
        <v>435</v>
      </c>
      <c r="D487" s="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4"/>
      <c r="R487" s="23">
        <f t="shared" si="111"/>
        <v>0</v>
      </c>
    </row>
    <row r="488" spans="1:18">
      <c r="A488" s="36">
        <v>910105</v>
      </c>
      <c r="B488" s="31" t="s">
        <v>631</v>
      </c>
      <c r="C488" s="26" t="s">
        <v>434</v>
      </c>
      <c r="D488" s="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4"/>
      <c r="R488" s="23">
        <f t="shared" si="111"/>
        <v>0</v>
      </c>
    </row>
    <row r="489" spans="1:18">
      <c r="A489" s="36">
        <v>910106</v>
      </c>
      <c r="B489" s="31" t="s">
        <v>632</v>
      </c>
      <c r="C489" s="26" t="s">
        <v>436</v>
      </c>
      <c r="D489" s="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4"/>
      <c r="R489" s="23">
        <f t="shared" si="111"/>
        <v>0</v>
      </c>
    </row>
    <row r="490" spans="1:18">
      <c r="A490" s="36">
        <v>910107</v>
      </c>
      <c r="B490" s="31" t="s">
        <v>633</v>
      </c>
      <c r="C490" s="26" t="s">
        <v>437</v>
      </c>
      <c r="D490" s="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4"/>
      <c r="R490" s="23">
        <f t="shared" si="111"/>
        <v>0</v>
      </c>
    </row>
    <row r="491" spans="1:18">
      <c r="A491" s="36">
        <v>910108</v>
      </c>
      <c r="B491" s="31" t="s">
        <v>634</v>
      </c>
      <c r="C491" s="26" t="s">
        <v>438</v>
      </c>
      <c r="D491" s="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4"/>
      <c r="R491" s="23">
        <f t="shared" si="111"/>
        <v>0</v>
      </c>
    </row>
    <row r="492" spans="1:18">
      <c r="A492" s="36">
        <v>910109</v>
      </c>
      <c r="B492" s="31" t="s">
        <v>635</v>
      </c>
      <c r="C492" s="26" t="s">
        <v>1196</v>
      </c>
      <c r="D492" s="26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4"/>
      <c r="R492" s="23">
        <f t="shared" si="111"/>
        <v>0</v>
      </c>
    </row>
    <row r="493" spans="1:18">
      <c r="A493" s="36">
        <v>910110</v>
      </c>
      <c r="B493" s="31" t="s">
        <v>636</v>
      </c>
      <c r="C493" s="26" t="s">
        <v>1196</v>
      </c>
      <c r="D493" s="26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4"/>
      <c r="R493" s="23">
        <f t="shared" si="111"/>
        <v>0</v>
      </c>
    </row>
    <row r="494" spans="1:18">
      <c r="A494" s="54">
        <v>93</v>
      </c>
      <c r="B494" s="55" t="s">
        <v>249</v>
      </c>
      <c r="C494" s="52" t="s">
        <v>64</v>
      </c>
      <c r="D494" s="3"/>
      <c r="E494" s="53">
        <f>SUM(E495+E500)</f>
        <v>0</v>
      </c>
      <c r="F494" s="53">
        <f t="shared" ref="F494:P494" si="129">SUM(F495+F500)</f>
        <v>0</v>
      </c>
      <c r="G494" s="53">
        <f t="shared" si="129"/>
        <v>0</v>
      </c>
      <c r="H494" s="53">
        <f t="shared" si="129"/>
        <v>0</v>
      </c>
      <c r="I494" s="53">
        <f t="shared" si="129"/>
        <v>0</v>
      </c>
      <c r="J494" s="53">
        <f t="shared" si="129"/>
        <v>0</v>
      </c>
      <c r="K494" s="53">
        <f t="shared" si="129"/>
        <v>0</v>
      </c>
      <c r="L494" s="53">
        <f t="shared" si="129"/>
        <v>0</v>
      </c>
      <c r="M494" s="53">
        <f t="shared" si="129"/>
        <v>0</v>
      </c>
      <c r="N494" s="53">
        <f t="shared" si="129"/>
        <v>0</v>
      </c>
      <c r="O494" s="53">
        <f t="shared" si="129"/>
        <v>0</v>
      </c>
      <c r="P494" s="53">
        <f t="shared" si="129"/>
        <v>0</v>
      </c>
      <c r="Q494" s="4"/>
      <c r="R494" s="60">
        <f>SUM(E494:P494)</f>
        <v>0</v>
      </c>
    </row>
    <row r="495" spans="1:18" s="72" customFormat="1">
      <c r="A495" s="69">
        <v>9301</v>
      </c>
      <c r="B495" s="73" t="s">
        <v>250</v>
      </c>
      <c r="C495" s="74" t="s">
        <v>696</v>
      </c>
      <c r="D495" s="67"/>
      <c r="E495" s="71">
        <f>SUM(E496:E499)</f>
        <v>0</v>
      </c>
      <c r="F495" s="71">
        <f t="shared" ref="F495:P495" si="130">SUM(F496:F499)</f>
        <v>0</v>
      </c>
      <c r="G495" s="71">
        <f t="shared" si="130"/>
        <v>0</v>
      </c>
      <c r="H495" s="71">
        <f t="shared" si="130"/>
        <v>0</v>
      </c>
      <c r="I495" s="71">
        <f t="shared" si="130"/>
        <v>0</v>
      </c>
      <c r="J495" s="71">
        <f>SUM(J496:J499)</f>
        <v>0</v>
      </c>
      <c r="K495" s="71">
        <f t="shared" si="130"/>
        <v>0</v>
      </c>
      <c r="L495" s="71">
        <f t="shared" si="130"/>
        <v>0</v>
      </c>
      <c r="M495" s="71">
        <f t="shared" si="130"/>
        <v>0</v>
      </c>
      <c r="N495" s="71">
        <f t="shared" si="130"/>
        <v>0</v>
      </c>
      <c r="O495" s="71">
        <f t="shared" si="130"/>
        <v>0</v>
      </c>
      <c r="P495" s="71">
        <f t="shared" si="130"/>
        <v>0</v>
      </c>
      <c r="Q495" s="68"/>
      <c r="R495" s="71">
        <f t="shared" si="111"/>
        <v>0</v>
      </c>
    </row>
    <row r="496" spans="1:18" ht="25.5">
      <c r="A496" s="36" t="s">
        <v>1006</v>
      </c>
      <c r="B496" s="31" t="s">
        <v>731</v>
      </c>
      <c r="C496" s="40" t="s">
        <v>1094</v>
      </c>
      <c r="D496" s="3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4"/>
      <c r="R496" s="24">
        <f>SUM(E496:P496)</f>
        <v>0</v>
      </c>
    </row>
    <row r="497" spans="1:18">
      <c r="A497" s="36">
        <v>930102</v>
      </c>
      <c r="B497" s="31" t="s">
        <v>732</v>
      </c>
      <c r="C497" s="40" t="s">
        <v>256</v>
      </c>
      <c r="D497" s="3"/>
      <c r="E497" s="24">
        <v>0</v>
      </c>
      <c r="F497" s="24">
        <v>0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4"/>
      <c r="R497" s="24">
        <f t="shared" si="111"/>
        <v>0</v>
      </c>
    </row>
    <row r="498" spans="1:18">
      <c r="A498" s="36">
        <v>930103</v>
      </c>
      <c r="B498" s="31" t="s">
        <v>733</v>
      </c>
      <c r="C498" s="40" t="s">
        <v>257</v>
      </c>
      <c r="D498" s="3"/>
      <c r="E498" s="24">
        <v>0</v>
      </c>
      <c r="F498" s="24">
        <v>0</v>
      </c>
      <c r="G498" s="24">
        <v>0</v>
      </c>
      <c r="H498" s="24">
        <v>0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4"/>
      <c r="R498" s="24">
        <f>SUM(E498:P498)</f>
        <v>0</v>
      </c>
    </row>
    <row r="499" spans="1:18">
      <c r="A499" s="36" t="s">
        <v>1007</v>
      </c>
      <c r="B499" s="31" t="s">
        <v>1176</v>
      </c>
      <c r="C499" s="40" t="s">
        <v>1095</v>
      </c>
      <c r="D499" s="3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4"/>
      <c r="R499" s="24">
        <f>SUM(E499:P499)</f>
        <v>0</v>
      </c>
    </row>
    <row r="500" spans="1:18" s="72" customFormat="1">
      <c r="A500" s="69">
        <v>9302</v>
      </c>
      <c r="B500" s="73" t="s">
        <v>263</v>
      </c>
      <c r="C500" s="74" t="s">
        <v>695</v>
      </c>
      <c r="D500" s="67"/>
      <c r="E500" s="71">
        <f>SUM(E501:E504)</f>
        <v>0</v>
      </c>
      <c r="F500" s="71">
        <f t="shared" ref="F500:P500" si="131">SUM(F501:F504)</f>
        <v>0</v>
      </c>
      <c r="G500" s="71">
        <f t="shared" si="131"/>
        <v>0</v>
      </c>
      <c r="H500" s="71">
        <f t="shared" si="131"/>
        <v>0</v>
      </c>
      <c r="I500" s="71">
        <f t="shared" si="131"/>
        <v>0</v>
      </c>
      <c r="J500" s="71">
        <f t="shared" si="131"/>
        <v>0</v>
      </c>
      <c r="K500" s="71">
        <f t="shared" si="131"/>
        <v>0</v>
      </c>
      <c r="L500" s="71">
        <f t="shared" si="131"/>
        <v>0</v>
      </c>
      <c r="M500" s="71">
        <f t="shared" si="131"/>
        <v>0</v>
      </c>
      <c r="N500" s="71">
        <f t="shared" si="131"/>
        <v>0</v>
      </c>
      <c r="O500" s="71">
        <f t="shared" si="131"/>
        <v>0</v>
      </c>
      <c r="P500" s="71">
        <f t="shared" si="131"/>
        <v>0</v>
      </c>
      <c r="Q500" s="68"/>
      <c r="R500" s="71">
        <f t="shared" si="111"/>
        <v>0</v>
      </c>
    </row>
    <row r="501" spans="1:18" ht="25.5">
      <c r="A501" s="36">
        <v>930201</v>
      </c>
      <c r="B501" s="31" t="s">
        <v>734</v>
      </c>
      <c r="C501" s="40" t="s">
        <v>1096</v>
      </c>
      <c r="D501" s="3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4"/>
      <c r="R501" s="24">
        <f>SUM(E501:P501)</f>
        <v>0</v>
      </c>
    </row>
    <row r="502" spans="1:18" s="72" customFormat="1">
      <c r="A502" s="37" t="s">
        <v>1008</v>
      </c>
      <c r="B502" s="38" t="s">
        <v>735</v>
      </c>
      <c r="C502" s="25" t="s">
        <v>1097</v>
      </c>
      <c r="D502" s="67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68"/>
      <c r="R502" s="24">
        <f t="shared" ref="R502:R504" si="132">SUM(E502:P502)</f>
        <v>0</v>
      </c>
    </row>
    <row r="503" spans="1:18">
      <c r="A503" s="36" t="s">
        <v>1009</v>
      </c>
      <c r="B503" s="31" t="s">
        <v>736</v>
      </c>
      <c r="C503" s="40" t="s">
        <v>1098</v>
      </c>
      <c r="D503" s="3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4"/>
      <c r="R503" s="24">
        <f t="shared" si="132"/>
        <v>0</v>
      </c>
    </row>
    <row r="504" spans="1:18">
      <c r="A504" s="36" t="s">
        <v>1010</v>
      </c>
      <c r="B504" s="31" t="s">
        <v>1177</v>
      </c>
      <c r="C504" s="40" t="s">
        <v>1099</v>
      </c>
      <c r="D504" s="3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4"/>
      <c r="R504" s="24">
        <f t="shared" si="132"/>
        <v>0</v>
      </c>
    </row>
    <row r="505" spans="1:18" s="72" customFormat="1">
      <c r="A505" s="54" t="s">
        <v>1011</v>
      </c>
      <c r="B505" s="55" t="s">
        <v>788</v>
      </c>
      <c r="C505" s="52" t="s">
        <v>758</v>
      </c>
      <c r="D505" s="67"/>
      <c r="E505" s="53">
        <f>SUM(E506)</f>
        <v>0</v>
      </c>
      <c r="F505" s="53">
        <f t="shared" ref="F505:P505" si="133">SUM(F506)</f>
        <v>0</v>
      </c>
      <c r="G505" s="53">
        <f t="shared" si="133"/>
        <v>0</v>
      </c>
      <c r="H505" s="53">
        <f t="shared" si="133"/>
        <v>0</v>
      </c>
      <c r="I505" s="53">
        <f t="shared" si="133"/>
        <v>0</v>
      </c>
      <c r="J505" s="53">
        <f t="shared" si="133"/>
        <v>0</v>
      </c>
      <c r="K505" s="53">
        <f t="shared" si="133"/>
        <v>0</v>
      </c>
      <c r="L505" s="53">
        <f t="shared" si="133"/>
        <v>0</v>
      </c>
      <c r="M505" s="53">
        <f t="shared" si="133"/>
        <v>0</v>
      </c>
      <c r="N505" s="53">
        <f t="shared" si="133"/>
        <v>0</v>
      </c>
      <c r="O505" s="53">
        <f t="shared" si="133"/>
        <v>0</v>
      </c>
      <c r="P505" s="53">
        <f t="shared" si="133"/>
        <v>0</v>
      </c>
      <c r="Q505" s="68"/>
      <c r="R505" s="53">
        <f>SUM(E505:P505)</f>
        <v>0</v>
      </c>
    </row>
    <row r="506" spans="1:18">
      <c r="A506" s="44" t="s">
        <v>1012</v>
      </c>
      <c r="B506" s="45" t="s">
        <v>789</v>
      </c>
      <c r="C506" s="47" t="s">
        <v>758</v>
      </c>
      <c r="D506" s="3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"/>
      <c r="R506" s="49">
        <f>SUM(E506:P506)</f>
        <v>0</v>
      </c>
    </row>
    <row r="507" spans="1:18" ht="25.5">
      <c r="A507" s="54" t="s">
        <v>1013</v>
      </c>
      <c r="B507" s="55" t="s">
        <v>790</v>
      </c>
      <c r="C507" s="52" t="s">
        <v>759</v>
      </c>
      <c r="D507" s="67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68"/>
      <c r="R507" s="53">
        <f>SUM(E507:P507)</f>
        <v>0</v>
      </c>
    </row>
    <row r="508" spans="1:18">
      <c r="A508" s="35">
        <v>0</v>
      </c>
      <c r="B508" s="21"/>
      <c r="C508" s="21" t="s">
        <v>65</v>
      </c>
      <c r="D508" s="3"/>
      <c r="E508" s="27">
        <f>SUM(E509)</f>
        <v>0</v>
      </c>
      <c r="F508" s="27">
        <f t="shared" ref="F508:P508" si="134">SUM(F509)</f>
        <v>0</v>
      </c>
      <c r="G508" s="27">
        <f t="shared" si="134"/>
        <v>0</v>
      </c>
      <c r="H508" s="27">
        <f t="shared" si="134"/>
        <v>0</v>
      </c>
      <c r="I508" s="27">
        <f t="shared" si="134"/>
        <v>0</v>
      </c>
      <c r="J508" s="27">
        <f t="shared" si="134"/>
        <v>0</v>
      </c>
      <c r="K508" s="27">
        <f t="shared" si="134"/>
        <v>0</v>
      </c>
      <c r="L508" s="27">
        <f t="shared" si="134"/>
        <v>0</v>
      </c>
      <c r="M508" s="27">
        <f t="shared" si="134"/>
        <v>0</v>
      </c>
      <c r="N508" s="27">
        <f t="shared" si="134"/>
        <v>0</v>
      </c>
      <c r="O508" s="27">
        <f t="shared" si="134"/>
        <v>0</v>
      </c>
      <c r="P508" s="27">
        <f t="shared" si="134"/>
        <v>0</v>
      </c>
      <c r="Q508" s="4"/>
      <c r="R508" s="27">
        <f t="shared" ref="R508:R518" si="135">SUM(E508:P508)</f>
        <v>0</v>
      </c>
    </row>
    <row r="509" spans="1:18">
      <c r="A509" s="57" t="s">
        <v>264</v>
      </c>
      <c r="B509" s="55"/>
      <c r="C509" s="52" t="s">
        <v>66</v>
      </c>
      <c r="D509" s="3"/>
      <c r="E509" s="53">
        <f>SUM(E510+E513+E516)</f>
        <v>0</v>
      </c>
      <c r="F509" s="53">
        <f t="shared" ref="F509:P509" si="136">SUM(F510+F513+F516)</f>
        <v>0</v>
      </c>
      <c r="G509" s="53">
        <f t="shared" si="136"/>
        <v>0</v>
      </c>
      <c r="H509" s="53">
        <f t="shared" si="136"/>
        <v>0</v>
      </c>
      <c r="I509" s="53">
        <f t="shared" si="136"/>
        <v>0</v>
      </c>
      <c r="J509" s="53">
        <f t="shared" si="136"/>
        <v>0</v>
      </c>
      <c r="K509" s="53">
        <f t="shared" si="136"/>
        <v>0</v>
      </c>
      <c r="L509" s="53">
        <f t="shared" si="136"/>
        <v>0</v>
      </c>
      <c r="M509" s="53">
        <f t="shared" si="136"/>
        <v>0</v>
      </c>
      <c r="N509" s="53">
        <f t="shared" si="136"/>
        <v>0</v>
      </c>
      <c r="O509" s="53">
        <f t="shared" si="136"/>
        <v>0</v>
      </c>
      <c r="P509" s="53">
        <f t="shared" si="136"/>
        <v>0</v>
      </c>
      <c r="Q509" s="4"/>
      <c r="R509" s="60">
        <f t="shared" si="135"/>
        <v>0</v>
      </c>
    </row>
    <row r="510" spans="1:18">
      <c r="A510" s="48" t="s">
        <v>265</v>
      </c>
      <c r="B510" s="45" t="s">
        <v>266</v>
      </c>
      <c r="C510" s="47" t="s">
        <v>258</v>
      </c>
      <c r="D510" s="3"/>
      <c r="E510" s="49">
        <f>SUM(E511:E512)</f>
        <v>0</v>
      </c>
      <c r="F510" s="49">
        <f t="shared" ref="F510:P510" si="137">SUM(F511:F512)</f>
        <v>0</v>
      </c>
      <c r="G510" s="49">
        <f t="shared" si="137"/>
        <v>0</v>
      </c>
      <c r="H510" s="49">
        <f t="shared" si="137"/>
        <v>0</v>
      </c>
      <c r="I510" s="49">
        <f t="shared" si="137"/>
        <v>0</v>
      </c>
      <c r="J510" s="49">
        <f t="shared" si="137"/>
        <v>0</v>
      </c>
      <c r="K510" s="49">
        <f t="shared" si="137"/>
        <v>0</v>
      </c>
      <c r="L510" s="49">
        <f t="shared" si="137"/>
        <v>0</v>
      </c>
      <c r="M510" s="49">
        <f t="shared" si="137"/>
        <v>0</v>
      </c>
      <c r="N510" s="49">
        <f t="shared" si="137"/>
        <v>0</v>
      </c>
      <c r="O510" s="49">
        <f t="shared" si="137"/>
        <v>0</v>
      </c>
      <c r="P510" s="49">
        <f t="shared" si="137"/>
        <v>0</v>
      </c>
      <c r="Q510" s="4"/>
      <c r="R510" s="49">
        <f t="shared" si="135"/>
        <v>0</v>
      </c>
    </row>
    <row r="511" spans="1:18">
      <c r="A511" s="41" t="s">
        <v>656</v>
      </c>
      <c r="B511" s="31" t="s">
        <v>662</v>
      </c>
      <c r="C511" s="40" t="s">
        <v>658</v>
      </c>
      <c r="D511" s="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4"/>
      <c r="R511" s="23">
        <f t="shared" si="135"/>
        <v>0</v>
      </c>
    </row>
    <row r="512" spans="1:18">
      <c r="A512" s="41" t="s">
        <v>657</v>
      </c>
      <c r="B512" s="31" t="s">
        <v>663</v>
      </c>
      <c r="C512" s="40" t="s">
        <v>659</v>
      </c>
      <c r="D512" s="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4"/>
      <c r="R512" s="23">
        <f t="shared" si="135"/>
        <v>0</v>
      </c>
    </row>
    <row r="513" spans="1:18">
      <c r="A513" s="48" t="s">
        <v>267</v>
      </c>
      <c r="B513" s="45" t="s">
        <v>268</v>
      </c>
      <c r="C513" s="47" t="s">
        <v>259</v>
      </c>
      <c r="D513" s="3"/>
      <c r="E513" s="49">
        <f>SUM(E514:E515)</f>
        <v>0</v>
      </c>
      <c r="F513" s="49">
        <f t="shared" ref="F513:P513" si="138">SUM(F514:F515)</f>
        <v>0</v>
      </c>
      <c r="G513" s="49">
        <f t="shared" si="138"/>
        <v>0</v>
      </c>
      <c r="H513" s="49">
        <f t="shared" si="138"/>
        <v>0</v>
      </c>
      <c r="I513" s="49">
        <f t="shared" si="138"/>
        <v>0</v>
      </c>
      <c r="J513" s="49">
        <f t="shared" si="138"/>
        <v>0</v>
      </c>
      <c r="K513" s="49">
        <f t="shared" si="138"/>
        <v>0</v>
      </c>
      <c r="L513" s="49">
        <f t="shared" si="138"/>
        <v>0</v>
      </c>
      <c r="M513" s="49">
        <f t="shared" si="138"/>
        <v>0</v>
      </c>
      <c r="N513" s="49">
        <f t="shared" si="138"/>
        <v>0</v>
      </c>
      <c r="O513" s="49">
        <f t="shared" si="138"/>
        <v>0</v>
      </c>
      <c r="P513" s="49">
        <f t="shared" si="138"/>
        <v>0</v>
      </c>
      <c r="Q513" s="4"/>
      <c r="R513" s="49">
        <f t="shared" si="135"/>
        <v>0</v>
      </c>
    </row>
    <row r="514" spans="1:18">
      <c r="A514" s="41" t="s">
        <v>664</v>
      </c>
      <c r="B514" s="31" t="s">
        <v>668</v>
      </c>
      <c r="C514" s="40" t="s">
        <v>660</v>
      </c>
      <c r="D514" s="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4"/>
      <c r="R514" s="23">
        <f t="shared" si="135"/>
        <v>0</v>
      </c>
    </row>
    <row r="515" spans="1:18" ht="25.5">
      <c r="A515" s="41" t="s">
        <v>665</v>
      </c>
      <c r="B515" s="31" t="s">
        <v>669</v>
      </c>
      <c r="C515" s="40" t="s">
        <v>661</v>
      </c>
      <c r="D515" s="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4"/>
      <c r="R515" s="23">
        <f t="shared" si="135"/>
        <v>0</v>
      </c>
    </row>
    <row r="516" spans="1:18">
      <c r="A516" s="48" t="s">
        <v>269</v>
      </c>
      <c r="B516" s="45" t="s">
        <v>270</v>
      </c>
      <c r="C516" s="47" t="s">
        <v>271</v>
      </c>
      <c r="D516" s="3"/>
      <c r="E516" s="49">
        <f>SUM(E517:E518)</f>
        <v>0</v>
      </c>
      <c r="F516" s="49">
        <f t="shared" ref="F516:P516" si="139">SUM(F517:F518)</f>
        <v>0</v>
      </c>
      <c r="G516" s="49">
        <f t="shared" si="139"/>
        <v>0</v>
      </c>
      <c r="H516" s="49">
        <f t="shared" si="139"/>
        <v>0</v>
      </c>
      <c r="I516" s="49">
        <f t="shared" si="139"/>
        <v>0</v>
      </c>
      <c r="J516" s="49">
        <f t="shared" si="139"/>
        <v>0</v>
      </c>
      <c r="K516" s="49">
        <f t="shared" si="139"/>
        <v>0</v>
      </c>
      <c r="L516" s="49">
        <f t="shared" si="139"/>
        <v>0</v>
      </c>
      <c r="M516" s="49">
        <f t="shared" si="139"/>
        <v>0</v>
      </c>
      <c r="N516" s="49">
        <f t="shared" si="139"/>
        <v>0</v>
      </c>
      <c r="O516" s="49">
        <f t="shared" si="139"/>
        <v>0</v>
      </c>
      <c r="P516" s="49">
        <f t="shared" si="139"/>
        <v>0</v>
      </c>
      <c r="Q516" s="4"/>
      <c r="R516" s="49">
        <f t="shared" si="135"/>
        <v>0</v>
      </c>
    </row>
    <row r="517" spans="1:18">
      <c r="A517" s="41" t="s">
        <v>666</v>
      </c>
      <c r="B517" s="31" t="s">
        <v>670</v>
      </c>
      <c r="C517" s="40" t="s">
        <v>672</v>
      </c>
      <c r="D517" s="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4"/>
      <c r="R517" s="23">
        <f t="shared" si="135"/>
        <v>0</v>
      </c>
    </row>
    <row r="518" spans="1:18">
      <c r="A518" s="41" t="s">
        <v>667</v>
      </c>
      <c r="B518" s="31" t="s">
        <v>671</v>
      </c>
      <c r="C518" s="40" t="s">
        <v>673</v>
      </c>
      <c r="D518" s="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4"/>
      <c r="R518" s="23">
        <f t="shared" si="135"/>
        <v>0</v>
      </c>
    </row>
    <row r="519" spans="1:18" ht="13.5" thickBot="1">
      <c r="A519" s="33"/>
      <c r="B519" s="3"/>
      <c r="C519" s="9"/>
      <c r="D519" s="3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4"/>
      <c r="R519" s="30"/>
    </row>
    <row r="520" spans="1:18" ht="15.75" thickBot="1">
      <c r="A520" s="33"/>
      <c r="B520" s="3"/>
      <c r="C520" s="20" t="s">
        <v>67</v>
      </c>
      <c r="D520" s="3"/>
      <c r="E520" s="28">
        <f>+E13+E65+E86+E218+E346+E373+E481+E508+E237+E64</f>
        <v>0</v>
      </c>
      <c r="F520" s="28">
        <f t="shared" ref="F520:O520" si="140">+F13+F65+F86+F218+F346+F373+F481+F508+F237+F64</f>
        <v>0</v>
      </c>
      <c r="G520" s="28">
        <f t="shared" si="140"/>
        <v>0</v>
      </c>
      <c r="H520" s="28">
        <f t="shared" si="140"/>
        <v>0</v>
      </c>
      <c r="I520" s="28">
        <f t="shared" si="140"/>
        <v>0</v>
      </c>
      <c r="J520" s="28">
        <f t="shared" si="140"/>
        <v>0</v>
      </c>
      <c r="K520" s="28">
        <f t="shared" si="140"/>
        <v>0</v>
      </c>
      <c r="L520" s="28">
        <f t="shared" si="140"/>
        <v>0</v>
      </c>
      <c r="M520" s="28">
        <f t="shared" si="140"/>
        <v>0</v>
      </c>
      <c r="N520" s="28">
        <f t="shared" si="140"/>
        <v>0</v>
      </c>
      <c r="O520" s="28">
        <f t="shared" si="140"/>
        <v>0</v>
      </c>
      <c r="P520" s="28">
        <f>+P13+P65+P86+P218+P346+P373+P481+P508+P237+P64</f>
        <v>0</v>
      </c>
      <c r="Q520" s="4"/>
      <c r="R520" s="28">
        <f>+R13+R65+R86+R218+R346+R373+R481+R508+R237+R64</f>
        <v>0</v>
      </c>
    </row>
    <row r="521" spans="1:18">
      <c r="A521" s="33"/>
      <c r="B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5"/>
      <c r="R521" s="1"/>
    </row>
    <row r="522" spans="1:18">
      <c r="A522" s="33"/>
      <c r="B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5"/>
      <c r="R522" s="1"/>
    </row>
    <row r="666" ht="15" customHeight="1"/>
    <row r="667" ht="15" customHeight="1"/>
    <row r="668" ht="15" customHeight="1"/>
  </sheetData>
  <mergeCells count="14">
    <mergeCell ref="C1:R1"/>
    <mergeCell ref="C2:R2"/>
    <mergeCell ref="C3:R3"/>
    <mergeCell ref="C4:R4"/>
    <mergeCell ref="C5:R5"/>
    <mergeCell ref="C482:D482"/>
    <mergeCell ref="C60:D60"/>
    <mergeCell ref="C6:R6"/>
    <mergeCell ref="B11:B12"/>
    <mergeCell ref="A11:A12"/>
    <mergeCell ref="C7:R7"/>
    <mergeCell ref="E11:H11"/>
    <mergeCell ref="I11:P11"/>
    <mergeCell ref="C11:C12"/>
  </mergeCells>
  <printOptions horizontalCentered="1"/>
  <pageMargins left="0.39370078740157483" right="0.39370078740157483" top="0.98425196850393704" bottom="0.98425196850393704" header="0" footer="0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Concentrado Est. de Ing. Arm</vt:lpstr>
      <vt:lpstr>'Concentrado Est. de Ing. Arm'!Títulos_a_imprimir</vt:lpstr>
    </vt:vector>
  </TitlesOfParts>
  <Company>Veracruz, Ver.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Congreso del Estado</dc:creator>
  <cp:lastModifiedBy>usuario</cp:lastModifiedBy>
  <cp:lastPrinted>2019-09-09T22:06:05Z</cp:lastPrinted>
  <dcterms:created xsi:type="dcterms:W3CDTF">2014-09-02T11:33:14Z</dcterms:created>
  <dcterms:modified xsi:type="dcterms:W3CDTF">2021-09-10T19:12:19Z</dcterms:modified>
</cp:coreProperties>
</file>